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ipub-my.sharepoint.com/personal/victor_constantin_upb_ro/Documents/Inginer sistem/Planuri de invatamant 2021/de pus pe site/01_Planuri_inv_2021_2022/01_Planuri_inv_2021_2022/Licenta/"/>
    </mc:Choice>
  </mc:AlternateContent>
  <xr:revisionPtr revIDLastSave="1" documentId="13_ncr:1_{26B9DF0B-8140-4F24-A53C-C3E8DB76ACEB}" xr6:coauthVersionLast="47" xr6:coauthVersionMax="47" xr10:uidLastSave="{28DF916D-E2F6-41D9-9196-7293146BC4AE}"/>
  <bookViews>
    <workbookView xWindow="-120" yWindow="-120" windowWidth="29040" windowHeight="15840" xr2:uid="{985A105F-9C67-4A1B-AF9B-9A168033BD78}"/>
  </bookViews>
  <sheets>
    <sheet name="Sheet2" sheetId="2" r:id="rId1"/>
    <sheet name="Sheet3" sheetId="3" r:id="rId2"/>
    <sheet name="Sheet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4" l="1"/>
  <c r="H66" i="4"/>
  <c r="G66" i="4"/>
  <c r="F66" i="4"/>
  <c r="E66" i="4"/>
  <c r="D66" i="4"/>
  <c r="I59" i="4"/>
  <c r="G59" i="4"/>
  <c r="H58" i="4"/>
  <c r="G58" i="4"/>
  <c r="E58" i="4"/>
  <c r="I48" i="4"/>
  <c r="H48" i="4"/>
  <c r="H59" i="4" s="1"/>
  <c r="G48" i="4"/>
  <c r="F48" i="4"/>
  <c r="F59" i="4" s="1"/>
  <c r="E48" i="4"/>
  <c r="E59" i="4" s="1"/>
  <c r="D48" i="4"/>
  <c r="D59" i="4" s="1"/>
  <c r="D60" i="4" s="1"/>
  <c r="I26" i="4"/>
  <c r="H26" i="4"/>
  <c r="G26" i="4"/>
  <c r="F26" i="4"/>
  <c r="E26" i="4"/>
  <c r="D26" i="4"/>
  <c r="G20" i="4"/>
  <c r="E20" i="4"/>
  <c r="H16" i="4"/>
  <c r="H20" i="4" s="1"/>
  <c r="G16" i="4"/>
  <c r="F16" i="4"/>
  <c r="F20" i="4" s="1"/>
  <c r="E16" i="4"/>
  <c r="D16" i="4"/>
  <c r="D20" i="4" s="1"/>
  <c r="D21" i="4" s="1"/>
  <c r="I11" i="4"/>
  <c r="I16" i="4" s="1"/>
  <c r="I20" i="4" s="1"/>
  <c r="I69" i="3" l="1"/>
  <c r="H69" i="3"/>
  <c r="G69" i="3"/>
  <c r="F69" i="3"/>
  <c r="E69" i="3"/>
  <c r="D69" i="3"/>
  <c r="G59" i="3"/>
  <c r="F59" i="3"/>
  <c r="I58" i="3"/>
  <c r="G58" i="3"/>
  <c r="F58" i="3"/>
  <c r="E58" i="3"/>
  <c r="D58" i="3"/>
  <c r="I54" i="3"/>
  <c r="I59" i="3" s="1"/>
  <c r="H54" i="3"/>
  <c r="H59" i="3" s="1"/>
  <c r="G54" i="3"/>
  <c r="F54" i="3"/>
  <c r="E54" i="3"/>
  <c r="E59" i="3" s="1"/>
  <c r="D54" i="3"/>
  <c r="D59" i="3" s="1"/>
  <c r="D60" i="3" s="1"/>
  <c r="I35" i="3"/>
  <c r="H35" i="3"/>
  <c r="G35" i="3"/>
  <c r="F35" i="3"/>
  <c r="E35" i="3"/>
  <c r="D35" i="3"/>
  <c r="G28" i="3"/>
  <c r="F28" i="3"/>
  <c r="E28" i="3"/>
  <c r="I27" i="3"/>
  <c r="G27" i="3"/>
  <c r="F27" i="3"/>
  <c r="E27" i="3"/>
  <c r="D27" i="3"/>
  <c r="I23" i="3"/>
  <c r="I28" i="3" s="1"/>
  <c r="H23" i="3"/>
  <c r="H28" i="3" s="1"/>
  <c r="G23" i="3"/>
  <c r="F23" i="3"/>
  <c r="E23" i="3"/>
  <c r="D23" i="3"/>
  <c r="D28" i="3" s="1"/>
  <c r="D29" i="3" s="1"/>
  <c r="I73" i="2" l="1"/>
  <c r="H73" i="2"/>
  <c r="G73" i="2"/>
  <c r="F73" i="2"/>
  <c r="E73" i="2"/>
  <c r="D73" i="2"/>
  <c r="F63" i="2"/>
  <c r="H59" i="2"/>
  <c r="H63" i="2" s="1"/>
  <c r="G59" i="2"/>
  <c r="G63" i="2" s="1"/>
  <c r="F59" i="2"/>
  <c r="E59" i="2"/>
  <c r="E63" i="2" s="1"/>
  <c r="D59" i="2"/>
  <c r="D63" i="2" s="1"/>
  <c r="D64" i="2" s="1"/>
  <c r="I54" i="2"/>
  <c r="I59" i="2" s="1"/>
  <c r="I63" i="2" s="1"/>
  <c r="I31" i="2"/>
  <c r="H31" i="2"/>
  <c r="G31" i="2"/>
  <c r="F31" i="2"/>
  <c r="E31" i="2"/>
  <c r="D31" i="2"/>
  <c r="F24" i="2"/>
  <c r="E24" i="2"/>
  <c r="I20" i="2"/>
  <c r="I24" i="2" s="1"/>
  <c r="H20" i="2"/>
  <c r="H24" i="2" s="1"/>
  <c r="G20" i="2"/>
  <c r="G24" i="2" s="1"/>
  <c r="F20" i="2"/>
  <c r="E20" i="2"/>
  <c r="D20" i="2"/>
  <c r="D24" i="2" s="1"/>
  <c r="I18" i="2"/>
  <c r="D25" i="2" l="1"/>
</calcChain>
</file>

<file path=xl/sharedStrings.xml><?xml version="1.0" encoding="utf-8"?>
<sst xmlns="http://schemas.openxmlformats.org/spreadsheetml/2006/main" count="421" uniqueCount="222">
  <si>
    <t>Anul:</t>
  </si>
  <si>
    <t>I</t>
  </si>
  <si>
    <t>Semestrul:</t>
  </si>
  <si>
    <t>Nr. crt.</t>
  </si>
  <si>
    <t>Disciplina</t>
  </si>
  <si>
    <t>Ore/saptamana</t>
  </si>
  <si>
    <t>Forma eval.</t>
  </si>
  <si>
    <t>Denumire</t>
  </si>
  <si>
    <t>Cod</t>
  </si>
  <si>
    <t>C</t>
  </si>
  <si>
    <t>S</t>
  </si>
  <si>
    <t>L</t>
  </si>
  <si>
    <t>P</t>
  </si>
  <si>
    <t>Discipline obligatorii (O)</t>
  </si>
  <si>
    <t>E</t>
  </si>
  <si>
    <t>V</t>
  </si>
  <si>
    <t>TOTAL discipline obligatorii (O)</t>
  </si>
  <si>
    <t>Discipline opţionale (A)</t>
  </si>
  <si>
    <t>TOTAL discipline opţionale (A)</t>
  </si>
  <si>
    <t>TOTAL discipline obligatorii (O) şi opţionale (A)</t>
  </si>
  <si>
    <t>Discipline liber alese (L)</t>
  </si>
  <si>
    <t>TOTAL discipline liber alese (L)</t>
  </si>
  <si>
    <t>II</t>
  </si>
  <si>
    <t>5E, 5V</t>
  </si>
  <si>
    <t>Proprietate industriala si intelectuala</t>
  </si>
  <si>
    <t>1V</t>
  </si>
  <si>
    <t>Stud. indiv</t>
  </si>
  <si>
    <t>PC</t>
  </si>
  <si>
    <t xml:space="preserve">Matematici speciale </t>
  </si>
  <si>
    <t>UPB.05.F.03.O.420</t>
  </si>
  <si>
    <t>Control dimensional si metrologie</t>
  </si>
  <si>
    <t>UPB.05.D.03.O.421</t>
  </si>
  <si>
    <t>Mecanisme de mecanica fina</t>
  </si>
  <si>
    <t>UPB.05.D.03.O.422</t>
  </si>
  <si>
    <t>Programarea calculatoarelor și limbaje de programare</t>
  </si>
  <si>
    <t>UPB.05.F.03.O.423</t>
  </si>
  <si>
    <t>Optica fizica</t>
  </si>
  <si>
    <t>UPB.05.D.03.O.424</t>
  </si>
  <si>
    <t>Optica fiziologica I</t>
  </si>
  <si>
    <t>UPB.05.D.03.O.425</t>
  </si>
  <si>
    <t>Fizica II</t>
  </si>
  <si>
    <t>UPB.05.F.03.O.426</t>
  </si>
  <si>
    <t>Limba moderna III</t>
  </si>
  <si>
    <t>UPB.05.C.03.O.427</t>
  </si>
  <si>
    <t>Educatie fizica si sport III</t>
  </si>
  <si>
    <t>UPB.05.C.03.O.428</t>
  </si>
  <si>
    <t>5E, 4V</t>
  </si>
  <si>
    <t>Electrotehnica</t>
  </si>
  <si>
    <t>UPB.05.D.03.A.403</t>
  </si>
  <si>
    <t>Electronica</t>
  </si>
  <si>
    <t>UPB.05.D.03.A.404</t>
  </si>
  <si>
    <t>TOTAL ore pe săptămână</t>
  </si>
  <si>
    <t>Limba moderna LIII</t>
  </si>
  <si>
    <t>UPB.05.C.03.L.411</t>
  </si>
  <si>
    <t>Pedagogie II</t>
  </si>
  <si>
    <t>UPB.05.C.03.L.412</t>
  </si>
  <si>
    <t>Educatie fizica si sport LIII</t>
  </si>
  <si>
    <t>UPB.05.C.03.L.413</t>
  </si>
  <si>
    <t>Limba moderna LS III (spaniola)</t>
  </si>
  <si>
    <t>UPB.05.C.03.L.414</t>
  </si>
  <si>
    <t>1E, 3V</t>
  </si>
  <si>
    <t>Anul II 2021-2022</t>
  </si>
  <si>
    <t>Optica fiziologica II</t>
  </si>
  <si>
    <t>UPB.05.D.04.O.429</t>
  </si>
  <si>
    <t>Elemente constructive de mecanica fina I</t>
  </si>
  <si>
    <t>UPB.05.S.04.O.430</t>
  </si>
  <si>
    <t>Inginerie optica</t>
  </si>
  <si>
    <t>UPB.05.D.04.O.431</t>
  </si>
  <si>
    <t>Legislatie tehnica</t>
  </si>
  <si>
    <t>UPB.05.C.04.O.432</t>
  </si>
  <si>
    <t>Metode numerice</t>
  </si>
  <si>
    <t>UPB.05.F.04.O.433</t>
  </si>
  <si>
    <t>Optica medicala si echipamente optice</t>
  </si>
  <si>
    <t>UPB.05.D.04.O.434</t>
  </si>
  <si>
    <t>Limba moderna IV</t>
  </si>
  <si>
    <t>UPB.05.C.04.O.435</t>
  </si>
  <si>
    <t>Educatie fizica si sport IV</t>
  </si>
  <si>
    <t>UPB.05.C.04.O.436</t>
  </si>
  <si>
    <t>5E, 3V</t>
  </si>
  <si>
    <t>Management financiar</t>
  </si>
  <si>
    <t>UPB.05.C.04.A.405</t>
  </si>
  <si>
    <t>Dreptul muncii</t>
  </si>
  <si>
    <t>UPB.05.C.04.A.406</t>
  </si>
  <si>
    <t>Limba moderna LIV</t>
  </si>
  <si>
    <t>UPB.05.C.04.L.415</t>
  </si>
  <si>
    <t>Educatie fizica si sport LIV</t>
  </si>
  <si>
    <t>UPB.05.C.04.L.416</t>
  </si>
  <si>
    <t>Vedere artificiala</t>
  </si>
  <si>
    <t>UPB.05.C.04.L.417</t>
  </si>
  <si>
    <t>Estetica industriala si design industrial</t>
  </si>
  <si>
    <t>UPB.05.C.04.L.418</t>
  </si>
  <si>
    <t>Didactica specialitatii</t>
  </si>
  <si>
    <t>UPB.05.C.04.L.419</t>
  </si>
  <si>
    <t>Limba moderna LS IV (spaniola)</t>
  </si>
  <si>
    <t>UPB.05.C.04.L.420</t>
  </si>
  <si>
    <t>Practica II (1PC/60 ore)</t>
  </si>
  <si>
    <t>UPB.05.C.04.L.421</t>
  </si>
  <si>
    <t>1E, 6V</t>
  </si>
  <si>
    <t>III</t>
  </si>
  <si>
    <t>Tehnologie de montaj ochelari</t>
  </si>
  <si>
    <t>UPB.05.S.05.O.437</t>
  </si>
  <si>
    <t>Elemente constructive de mecanica fina II</t>
  </si>
  <si>
    <t>UPB.05.S.05.O.438</t>
  </si>
  <si>
    <t>Metode de testare in optometrie I</t>
  </si>
  <si>
    <t>UPB.05.S.05.O.439</t>
  </si>
  <si>
    <t>Aparate optice</t>
  </si>
  <si>
    <t>UPB.05.D.05.O.440</t>
  </si>
  <si>
    <t>Fiabilitatea aparatelor medicale</t>
  </si>
  <si>
    <t>UPB.05.D.05.O.441</t>
  </si>
  <si>
    <t>Patologie oculara</t>
  </si>
  <si>
    <t>UPB.05.S.05.O.442</t>
  </si>
  <si>
    <t>5E, 1V</t>
  </si>
  <si>
    <t>Optoelectronica</t>
  </si>
  <si>
    <t>UPB.05.D.05.A.407</t>
  </si>
  <si>
    <t>Biofizica</t>
  </si>
  <si>
    <t>UPB.05.D.05.A.408</t>
  </si>
  <si>
    <t>5E, 2V</t>
  </si>
  <si>
    <t>Practica pedagogica I</t>
  </si>
  <si>
    <t>UPB.05.C.05.L.422</t>
  </si>
  <si>
    <t>Instruire asistata de calculator</t>
  </si>
  <si>
    <t>UPB.05.C.05.L.423</t>
  </si>
  <si>
    <t>Limba moderna L V</t>
  </si>
  <si>
    <t>UPB.05.C.05.L.424</t>
  </si>
  <si>
    <t>Limba moderna LS V (spaniola)</t>
  </si>
  <si>
    <t>UPB.05.C.05.L.425</t>
  </si>
  <si>
    <t>4V</t>
  </si>
  <si>
    <t>Anul III 2021-2022</t>
  </si>
  <si>
    <t>Farmacologie</t>
  </si>
  <si>
    <t>UPB.05.S.06.O.443</t>
  </si>
  <si>
    <t>Metode de testare in optometrie II</t>
  </si>
  <si>
    <t>UPB.05.S.06.O.444</t>
  </si>
  <si>
    <t>Bazele contactologiei</t>
  </si>
  <si>
    <t>UPB.05.S.06.O.445</t>
  </si>
  <si>
    <t>Tehnologia adaptarii ochelarilor</t>
  </si>
  <si>
    <t>UPB.05.S.06.O.446</t>
  </si>
  <si>
    <t>Sisteme de masurare si instrumentatie</t>
  </si>
  <si>
    <t>UPB.05.D.06.O.447</t>
  </si>
  <si>
    <t>Optometrie practica</t>
  </si>
  <si>
    <t>UPB.05.S.06.O.448</t>
  </si>
  <si>
    <t>Practica 360 ore</t>
  </si>
  <si>
    <t>UPB.05.D.06.O.449</t>
  </si>
  <si>
    <t>Mecatronica</t>
  </si>
  <si>
    <t>UPB.05.S.06.A.409</t>
  </si>
  <si>
    <t>Sisteme optomecatronice</t>
  </si>
  <si>
    <t>UPB.05.S.06.A.410</t>
  </si>
  <si>
    <t>5E,3V</t>
  </si>
  <si>
    <t>Practica pedagogica II</t>
  </si>
  <si>
    <t>UPB.05.C.06.L.426</t>
  </si>
  <si>
    <t>Sisteme de gestiune economica</t>
  </si>
  <si>
    <t>UPB.05.C.06.L.427</t>
  </si>
  <si>
    <t>Managementul clasei de elevi</t>
  </si>
  <si>
    <t>UPB.05.C.06.L.428</t>
  </si>
  <si>
    <t>Examen absolvire Nivel I</t>
  </si>
  <si>
    <t>UPB.05.C.06.L.429</t>
  </si>
  <si>
    <t>Management industrial</t>
  </si>
  <si>
    <t>UPB.05.C.06.L.430</t>
  </si>
  <si>
    <t>Limba moderna L VI</t>
  </si>
  <si>
    <t>UPB.05.C.06.L.431</t>
  </si>
  <si>
    <t>Limba moderna LS VI (spaniola)</t>
  </si>
  <si>
    <t>UPB.05.C.06.L.432</t>
  </si>
  <si>
    <t>2E. 5V</t>
  </si>
  <si>
    <t>IV</t>
  </si>
  <si>
    <t>Lentile de contact</t>
  </si>
  <si>
    <t>UPB.05.S.07.O.450</t>
  </si>
  <si>
    <t>Optometrie pediatrica</t>
  </si>
  <si>
    <t>UPB.05.S.07.O.451</t>
  </si>
  <si>
    <t>Contabilitate</t>
  </si>
  <si>
    <t>UPB.05.C.07.O.452</t>
  </si>
  <si>
    <t>Vedere subnormala</t>
  </si>
  <si>
    <t>UPB.05.S.07.O.453</t>
  </si>
  <si>
    <t>Ergonomia aparatelor medicale</t>
  </si>
  <si>
    <t>UPB.05.D.07.O.454</t>
  </si>
  <si>
    <t>Informatica medicala</t>
  </si>
  <si>
    <t>UPB.05.D.07.O.455</t>
  </si>
  <si>
    <t>Psihologia vederii</t>
  </si>
  <si>
    <t>UPB.05.S.07.O.456</t>
  </si>
  <si>
    <t>Managementul productiei</t>
  </si>
  <si>
    <t>UPB.05.D.07.A.411</t>
  </si>
  <si>
    <t>Managementul activitatilor de logistica</t>
  </si>
  <si>
    <t>UPB.05.D.07.A.412</t>
  </si>
  <si>
    <t>UPB.05.C.07.L.433</t>
  </si>
  <si>
    <t>Limba moderna L VII</t>
  </si>
  <si>
    <t>UPB.05.C.07.L.434</t>
  </si>
  <si>
    <t>Limba moderna LS VII (spaniola)</t>
  </si>
  <si>
    <t>UPB.05.C.07.L.435</t>
  </si>
  <si>
    <t>3V</t>
  </si>
  <si>
    <t>Anul IV 2021-2022</t>
  </si>
  <si>
    <t>Baze de date si prelucrari statistice</t>
  </si>
  <si>
    <t>UPB.05.S.08.O.457</t>
  </si>
  <si>
    <t>Elaborarea proiectului de diploma</t>
  </si>
  <si>
    <t>UPB.05.S.08.O.458</t>
  </si>
  <si>
    <t>Practica pentru proiectul de diploma (60 ore)</t>
  </si>
  <si>
    <t>UPB.05.S.08.O.459</t>
  </si>
  <si>
    <t>1E, 2V</t>
  </si>
  <si>
    <t>Proiectarea si mentenanta echipamentelor optometrice</t>
  </si>
  <si>
    <t>UPB.05.S.08.A.413</t>
  </si>
  <si>
    <t>1b</t>
  </si>
  <si>
    <t>Sisteme de investigatii noninvazive</t>
  </si>
  <si>
    <t>UPB.05.S.08.A.414</t>
  </si>
  <si>
    <t>Vedere binoculara si antrenament vizual</t>
  </si>
  <si>
    <t>UPB.05.S.08.A.415</t>
  </si>
  <si>
    <t>2b</t>
  </si>
  <si>
    <t>Inteligenta artificiala in optometrie</t>
  </si>
  <si>
    <t>UPB.05.S.08.A.416</t>
  </si>
  <si>
    <t>Etica si deontologia inginerului optometrist</t>
  </si>
  <si>
    <t>UPB.05.S.08.A.417</t>
  </si>
  <si>
    <t>3b</t>
  </si>
  <si>
    <t>Bazele spectroscopiei</t>
  </si>
  <si>
    <t>UPB.05.S.08.A.418</t>
  </si>
  <si>
    <t>Managementul resurselor umane</t>
  </si>
  <si>
    <t>UPB.05.S.08.A.419</t>
  </si>
  <si>
    <t>4b</t>
  </si>
  <si>
    <t>Managementul proiectelor de dezvoltare a produselor</t>
  </si>
  <si>
    <t>UPB.05.S.08.A.420</t>
  </si>
  <si>
    <t>Sociologie industriala</t>
  </si>
  <si>
    <t>UPB.05.C.08.L.436</t>
  </si>
  <si>
    <t>Software pentru sisteme mecatronice</t>
  </si>
  <si>
    <t>UPB.05.C.08.L.437</t>
  </si>
  <si>
    <t>Limba moderna L VIII</t>
  </si>
  <si>
    <t>UPB.05.C.08.L.438</t>
  </si>
  <si>
    <t>Limba moderna LS VIII (spaniola)</t>
  </si>
  <si>
    <t>UPB.05.C.08.L.439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</si>
</sst>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sz val="9"/>
      <color theme="1"/>
      <name val="Arial CE"/>
    </font>
    <font>
      <sz val="8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right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8" fillId="4" borderId="5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75CA97C1-B9EE-4822-82EE-ACD924C28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2A2E-A8F5-4099-B132-31B5DA947CF7}">
  <dimension ref="A2:K73"/>
  <sheetViews>
    <sheetView tabSelected="1" view="pageBreakPreview" topLeftCell="A52" zoomScaleNormal="100" zoomScaleSheetLayoutView="100" workbookViewId="0">
      <selection activeCell="B47" sqref="B47:C47"/>
    </sheetView>
  </sheetViews>
  <sheetFormatPr defaultRowHeight="15"/>
  <cols>
    <col min="1" max="1" width="3.42578125" customWidth="1"/>
    <col min="2" max="2" width="36.7109375" customWidth="1"/>
    <col min="3" max="3" width="16.85546875" customWidth="1"/>
  </cols>
  <sheetData>
    <row r="2" spans="1:11">
      <c r="A2" s="1"/>
      <c r="B2" s="1"/>
      <c r="C2" s="1"/>
      <c r="D2" s="2"/>
      <c r="E2" s="2"/>
      <c r="F2" s="2"/>
      <c r="G2" s="2"/>
      <c r="H2" s="2"/>
      <c r="I2" s="2"/>
      <c r="J2" s="2"/>
      <c r="K2" s="3"/>
    </row>
    <row r="3" spans="1:11">
      <c r="A3" s="1"/>
      <c r="B3" s="1"/>
      <c r="C3" s="1"/>
      <c r="D3" s="2"/>
      <c r="E3" s="2"/>
      <c r="F3" s="2"/>
      <c r="G3" s="2"/>
      <c r="H3" s="2"/>
      <c r="I3" s="2"/>
      <c r="J3" s="2"/>
      <c r="K3" s="3"/>
    </row>
    <row r="4" spans="1:11">
      <c r="A4" s="1"/>
      <c r="B4" s="1"/>
      <c r="C4" s="1"/>
      <c r="D4" s="2"/>
      <c r="E4" s="2"/>
      <c r="F4" s="2"/>
      <c r="G4" s="2"/>
      <c r="H4" s="2"/>
      <c r="I4" s="2"/>
      <c r="J4" s="2"/>
      <c r="K4" s="3"/>
    </row>
    <row r="5" spans="1:11">
      <c r="A5" s="4"/>
      <c r="B5" s="5" t="s">
        <v>0</v>
      </c>
      <c r="C5" s="6" t="s">
        <v>22</v>
      </c>
      <c r="D5" s="77" t="s">
        <v>2</v>
      </c>
      <c r="E5" s="77"/>
      <c r="F5" s="77"/>
      <c r="G5" s="77"/>
      <c r="H5" s="5"/>
      <c r="I5" s="7" t="s">
        <v>1</v>
      </c>
      <c r="J5" s="8"/>
      <c r="K5" s="3"/>
    </row>
    <row r="6" spans="1:11">
      <c r="A6" s="1"/>
      <c r="B6" s="9"/>
      <c r="C6" s="10"/>
      <c r="D6" s="9"/>
      <c r="E6" s="9"/>
      <c r="F6" s="9"/>
      <c r="G6" s="9"/>
      <c r="H6" s="9"/>
      <c r="I6" s="11"/>
      <c r="J6" s="2"/>
      <c r="K6" s="3"/>
    </row>
    <row r="7" spans="1:11">
      <c r="A7" s="1"/>
      <c r="B7" s="1"/>
      <c r="C7" s="1"/>
      <c r="D7" s="2"/>
      <c r="E7" s="2"/>
      <c r="F7" s="2"/>
      <c r="G7" s="2"/>
      <c r="H7" s="2"/>
      <c r="I7" s="2"/>
      <c r="J7" s="2"/>
      <c r="K7" s="3"/>
    </row>
    <row r="8" spans="1:11">
      <c r="A8" s="78" t="s">
        <v>3</v>
      </c>
      <c r="B8" s="80" t="s">
        <v>4</v>
      </c>
      <c r="C8" s="80"/>
      <c r="D8" s="80" t="s">
        <v>5</v>
      </c>
      <c r="E8" s="80"/>
      <c r="F8" s="80"/>
      <c r="G8" s="80"/>
      <c r="H8" s="81" t="s">
        <v>26</v>
      </c>
      <c r="I8" s="100" t="s">
        <v>27</v>
      </c>
      <c r="J8" s="85" t="s">
        <v>6</v>
      </c>
      <c r="K8" s="86"/>
    </row>
    <row r="9" spans="1:11">
      <c r="A9" s="79"/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82"/>
      <c r="I9" s="101"/>
      <c r="J9" s="85"/>
      <c r="K9" s="87"/>
    </row>
    <row r="10" spans="1:11">
      <c r="A10" s="88" t="s">
        <v>13</v>
      </c>
      <c r="B10" s="89"/>
      <c r="C10" s="90"/>
      <c r="D10" s="89"/>
      <c r="E10" s="89"/>
      <c r="F10" s="89"/>
      <c r="G10" s="89"/>
      <c r="H10" s="89"/>
      <c r="I10" s="89"/>
      <c r="J10" s="91"/>
      <c r="K10" s="13"/>
    </row>
    <row r="11" spans="1:11" ht="18.75" customHeight="1">
      <c r="A11" s="14">
        <v>1</v>
      </c>
      <c r="B11" s="15" t="s">
        <v>28</v>
      </c>
      <c r="C11" s="16" t="s">
        <v>29</v>
      </c>
      <c r="D11" s="17">
        <v>2</v>
      </c>
      <c r="E11" s="18">
        <v>1</v>
      </c>
      <c r="F11" s="19"/>
      <c r="G11" s="20"/>
      <c r="H11" s="20">
        <v>2</v>
      </c>
      <c r="I11" s="21">
        <v>4</v>
      </c>
      <c r="J11" s="20" t="s">
        <v>14</v>
      </c>
      <c r="K11" s="22"/>
    </row>
    <row r="12" spans="1:11" ht="19.5" customHeight="1">
      <c r="A12" s="14">
        <v>2</v>
      </c>
      <c r="B12" s="15" t="s">
        <v>30</v>
      </c>
      <c r="C12" s="16" t="s">
        <v>31</v>
      </c>
      <c r="D12" s="17">
        <v>2</v>
      </c>
      <c r="E12" s="19"/>
      <c r="F12" s="19">
        <v>1</v>
      </c>
      <c r="G12" s="20"/>
      <c r="H12" s="20">
        <v>2</v>
      </c>
      <c r="I12" s="21">
        <v>3</v>
      </c>
      <c r="J12" s="20" t="s">
        <v>14</v>
      </c>
      <c r="K12" s="22"/>
    </row>
    <row r="13" spans="1:11" ht="20.25" customHeight="1">
      <c r="A13" s="14">
        <v>3</v>
      </c>
      <c r="B13" s="15" t="s">
        <v>32</v>
      </c>
      <c r="C13" s="16" t="s">
        <v>33</v>
      </c>
      <c r="D13" s="17">
        <v>2</v>
      </c>
      <c r="E13" s="19"/>
      <c r="F13" s="19">
        <v>1</v>
      </c>
      <c r="G13" s="20"/>
      <c r="H13" s="20">
        <v>1</v>
      </c>
      <c r="I13" s="21">
        <v>4</v>
      </c>
      <c r="J13" s="20" t="s">
        <v>14</v>
      </c>
      <c r="K13" s="23"/>
    </row>
    <row r="14" spans="1:11" ht="25.5" customHeight="1">
      <c r="A14" s="14">
        <v>4</v>
      </c>
      <c r="B14" s="15" t="s">
        <v>34</v>
      </c>
      <c r="C14" s="16" t="s">
        <v>35</v>
      </c>
      <c r="D14" s="17">
        <v>1</v>
      </c>
      <c r="E14" s="19"/>
      <c r="F14" s="24">
        <v>3</v>
      </c>
      <c r="G14" s="20"/>
      <c r="H14" s="20">
        <v>2</v>
      </c>
      <c r="I14" s="21">
        <v>3</v>
      </c>
      <c r="J14" s="25" t="s">
        <v>14</v>
      </c>
      <c r="K14" s="22"/>
    </row>
    <row r="15" spans="1:11" ht="15.75" customHeight="1">
      <c r="A15" s="14">
        <v>5</v>
      </c>
      <c r="B15" s="15" t="s">
        <v>36</v>
      </c>
      <c r="C15" s="16" t="s">
        <v>37</v>
      </c>
      <c r="D15" s="17">
        <v>2</v>
      </c>
      <c r="E15" s="19"/>
      <c r="F15" s="19">
        <v>1</v>
      </c>
      <c r="G15" s="20"/>
      <c r="H15" s="20">
        <v>2</v>
      </c>
      <c r="I15" s="21">
        <v>5</v>
      </c>
      <c r="J15" s="20" t="s">
        <v>14</v>
      </c>
      <c r="K15" s="13"/>
    </row>
    <row r="16" spans="1:11" ht="18" customHeight="1">
      <c r="A16" s="14">
        <v>6</v>
      </c>
      <c r="B16" s="15" t="s">
        <v>38</v>
      </c>
      <c r="C16" s="16" t="s">
        <v>39</v>
      </c>
      <c r="D16" s="26">
        <v>1</v>
      </c>
      <c r="E16" s="27">
        <v>2</v>
      </c>
      <c r="F16" s="19"/>
      <c r="G16" s="20"/>
      <c r="H16" s="20">
        <v>2</v>
      </c>
      <c r="I16" s="21">
        <v>4</v>
      </c>
      <c r="J16" s="20" t="s">
        <v>15</v>
      </c>
      <c r="K16" s="13"/>
    </row>
    <row r="17" spans="1:11" ht="17.25" customHeight="1">
      <c r="A17" s="14">
        <v>7</v>
      </c>
      <c r="B17" s="15" t="s">
        <v>40</v>
      </c>
      <c r="C17" s="16" t="s">
        <v>41</v>
      </c>
      <c r="D17" s="26">
        <v>1</v>
      </c>
      <c r="E17" s="19"/>
      <c r="F17" s="27">
        <v>1</v>
      </c>
      <c r="G17" s="20"/>
      <c r="H17" s="20">
        <v>1</v>
      </c>
      <c r="I17" s="21">
        <v>2</v>
      </c>
      <c r="J17" s="20" t="s">
        <v>15</v>
      </c>
      <c r="K17" s="13"/>
    </row>
    <row r="18" spans="1:11" ht="15.75" customHeight="1">
      <c r="A18" s="14">
        <v>8</v>
      </c>
      <c r="B18" s="15" t="s">
        <v>42</v>
      </c>
      <c r="C18" s="16" t="s">
        <v>43</v>
      </c>
      <c r="D18" s="17"/>
      <c r="E18" s="19">
        <v>1</v>
      </c>
      <c r="F18" s="19"/>
      <c r="G18" s="20"/>
      <c r="H18" s="20">
        <v>1</v>
      </c>
      <c r="I18" s="21">
        <f>SUM(D18:G18)</f>
        <v>1</v>
      </c>
      <c r="J18" s="20" t="s">
        <v>15</v>
      </c>
      <c r="K18" s="13"/>
    </row>
    <row r="19" spans="1:11" ht="18" customHeight="1">
      <c r="A19" s="14">
        <v>9</v>
      </c>
      <c r="B19" s="28" t="s">
        <v>44</v>
      </c>
      <c r="C19" s="16" t="s">
        <v>45</v>
      </c>
      <c r="D19" s="17"/>
      <c r="E19" s="19"/>
      <c r="F19" s="19">
        <v>1</v>
      </c>
      <c r="G19" s="29"/>
      <c r="H19" s="29">
        <v>0</v>
      </c>
      <c r="I19" s="21">
        <v>1</v>
      </c>
      <c r="J19" s="20" t="s">
        <v>15</v>
      </c>
      <c r="K19" s="13"/>
    </row>
    <row r="20" spans="1:11">
      <c r="A20" s="83" t="s">
        <v>16</v>
      </c>
      <c r="B20" s="83"/>
      <c r="C20" s="84"/>
      <c r="D20" s="30">
        <f>SUM(D11:D19)</f>
        <v>11</v>
      </c>
      <c r="E20" s="30">
        <f>SUM(E11:E19)</f>
        <v>4</v>
      </c>
      <c r="F20" s="30">
        <f>SUM(F11:F19)</f>
        <v>8</v>
      </c>
      <c r="G20" s="30">
        <f>SUM(G11:G19)</f>
        <v>0</v>
      </c>
      <c r="H20" s="30">
        <f>H11+H12+H13+H14+H15+H16+H17+H18+H19</f>
        <v>13</v>
      </c>
      <c r="I20" s="30">
        <f>SUM(I11:I19)</f>
        <v>27</v>
      </c>
      <c r="J20" s="21" t="s">
        <v>46</v>
      </c>
      <c r="K20" s="3"/>
    </row>
    <row r="21" spans="1:11">
      <c r="A21" s="88" t="s">
        <v>17</v>
      </c>
      <c r="B21" s="89"/>
      <c r="C21" s="89"/>
      <c r="D21" s="89"/>
      <c r="E21" s="89"/>
      <c r="F21" s="89"/>
      <c r="G21" s="89"/>
      <c r="H21" s="89"/>
      <c r="I21" s="89"/>
      <c r="J21" s="91"/>
      <c r="K21" s="3"/>
    </row>
    <row r="22" spans="1:11" ht="18" customHeight="1">
      <c r="A22" s="14">
        <v>1</v>
      </c>
      <c r="B22" s="31" t="s">
        <v>47</v>
      </c>
      <c r="C22" s="32" t="s">
        <v>48</v>
      </c>
      <c r="D22" s="92">
        <v>2</v>
      </c>
      <c r="E22" s="94"/>
      <c r="F22" s="94">
        <v>1</v>
      </c>
      <c r="G22" s="96"/>
      <c r="H22" s="33">
        <v>1</v>
      </c>
      <c r="I22" s="98">
        <v>3</v>
      </c>
      <c r="J22" s="102" t="s">
        <v>15</v>
      </c>
      <c r="K22" s="34"/>
    </row>
    <row r="23" spans="1:11" ht="16.5" customHeight="1">
      <c r="A23" s="14">
        <v>2</v>
      </c>
      <c r="B23" s="31" t="s">
        <v>49</v>
      </c>
      <c r="C23" s="32" t="s">
        <v>50</v>
      </c>
      <c r="D23" s="93"/>
      <c r="E23" s="95"/>
      <c r="F23" s="95"/>
      <c r="G23" s="97"/>
      <c r="H23" s="35"/>
      <c r="I23" s="99"/>
      <c r="J23" s="103"/>
      <c r="K23" s="3"/>
    </row>
    <row r="24" spans="1:11">
      <c r="A24" s="104" t="s">
        <v>19</v>
      </c>
      <c r="B24" s="104"/>
      <c r="C24" s="104"/>
      <c r="D24" s="36">
        <f t="shared" ref="D24:I24" si="0">D20+D22</f>
        <v>13</v>
      </c>
      <c r="E24" s="36">
        <f t="shared" si="0"/>
        <v>4</v>
      </c>
      <c r="F24" s="36">
        <f t="shared" si="0"/>
        <v>9</v>
      </c>
      <c r="G24" s="36">
        <f t="shared" si="0"/>
        <v>0</v>
      </c>
      <c r="H24" s="36">
        <f t="shared" si="0"/>
        <v>14</v>
      </c>
      <c r="I24" s="36">
        <f t="shared" si="0"/>
        <v>30</v>
      </c>
      <c r="J24" s="37" t="s">
        <v>23</v>
      </c>
      <c r="K24" s="3"/>
    </row>
    <row r="25" spans="1:11">
      <c r="A25" s="105" t="s">
        <v>51</v>
      </c>
      <c r="B25" s="105"/>
      <c r="C25" s="105"/>
      <c r="D25" s="106">
        <f>SUM(D24:G24)</f>
        <v>26</v>
      </c>
      <c r="E25" s="106"/>
      <c r="F25" s="106"/>
      <c r="G25" s="106"/>
      <c r="H25" s="106"/>
      <c r="I25" s="106"/>
      <c r="J25" s="106"/>
      <c r="K25" s="3"/>
    </row>
    <row r="26" spans="1:11">
      <c r="A26" s="88" t="s">
        <v>20</v>
      </c>
      <c r="B26" s="89"/>
      <c r="C26" s="90"/>
      <c r="D26" s="89"/>
      <c r="E26" s="89"/>
      <c r="F26" s="89"/>
      <c r="G26" s="89"/>
      <c r="H26" s="89"/>
      <c r="I26" s="89"/>
      <c r="J26" s="91"/>
      <c r="K26" s="3"/>
    </row>
    <row r="27" spans="1:11" ht="18" customHeight="1">
      <c r="A27" s="20">
        <v>1</v>
      </c>
      <c r="B27" s="38" t="s">
        <v>52</v>
      </c>
      <c r="C27" s="16" t="s">
        <v>53</v>
      </c>
      <c r="D27" s="29"/>
      <c r="E27" s="20">
        <v>1</v>
      </c>
      <c r="F27" s="20"/>
      <c r="G27" s="20"/>
      <c r="H27" s="20"/>
      <c r="I27" s="21">
        <v>1</v>
      </c>
      <c r="J27" s="20" t="s">
        <v>15</v>
      </c>
      <c r="K27" s="39"/>
    </row>
    <row r="28" spans="1:11" ht="13.5" customHeight="1">
      <c r="A28" s="20">
        <v>2</v>
      </c>
      <c r="B28" s="40" t="s">
        <v>54</v>
      </c>
      <c r="C28" s="16" t="s">
        <v>55</v>
      </c>
      <c r="D28" s="29">
        <v>2</v>
      </c>
      <c r="E28" s="20">
        <v>2</v>
      </c>
      <c r="F28" s="20"/>
      <c r="G28" s="20"/>
      <c r="H28" s="20"/>
      <c r="I28" s="21">
        <v>5</v>
      </c>
      <c r="J28" s="20" t="s">
        <v>14</v>
      </c>
      <c r="K28" s="39"/>
    </row>
    <row r="29" spans="1:11" ht="15.75" customHeight="1">
      <c r="A29" s="20">
        <v>3</v>
      </c>
      <c r="B29" s="40" t="s">
        <v>56</v>
      </c>
      <c r="C29" s="16" t="s">
        <v>57</v>
      </c>
      <c r="D29" s="29"/>
      <c r="E29" s="20"/>
      <c r="F29" s="20">
        <v>1</v>
      </c>
      <c r="G29" s="20"/>
      <c r="H29" s="20"/>
      <c r="I29" s="21">
        <v>1</v>
      </c>
      <c r="J29" s="20" t="s">
        <v>15</v>
      </c>
      <c r="K29" s="39"/>
    </row>
    <row r="30" spans="1:11" ht="20.25" customHeight="1">
      <c r="A30" s="20">
        <v>4</v>
      </c>
      <c r="B30" s="40" t="s">
        <v>58</v>
      </c>
      <c r="C30" s="16" t="s">
        <v>59</v>
      </c>
      <c r="D30" s="29"/>
      <c r="E30" s="20">
        <v>1</v>
      </c>
      <c r="F30" s="20"/>
      <c r="G30" s="20"/>
      <c r="H30" s="20"/>
      <c r="I30" s="21">
        <v>1</v>
      </c>
      <c r="J30" s="20" t="s">
        <v>15</v>
      </c>
      <c r="K30" s="39"/>
    </row>
    <row r="31" spans="1:11">
      <c r="A31" s="83" t="s">
        <v>21</v>
      </c>
      <c r="B31" s="83"/>
      <c r="C31" s="84"/>
      <c r="D31" s="30">
        <f>SUM(D27:D30)</f>
        <v>2</v>
      </c>
      <c r="E31" s="30">
        <f t="shared" ref="E31:I31" si="1">SUM(E27:E30)</f>
        <v>4</v>
      </c>
      <c r="F31" s="30">
        <f t="shared" si="1"/>
        <v>1</v>
      </c>
      <c r="G31" s="30">
        <f t="shared" si="1"/>
        <v>0</v>
      </c>
      <c r="H31" s="30">
        <f t="shared" si="1"/>
        <v>0</v>
      </c>
      <c r="I31" s="30">
        <f t="shared" si="1"/>
        <v>8</v>
      </c>
      <c r="J31" s="21" t="s">
        <v>60</v>
      </c>
      <c r="K31" s="3"/>
    </row>
    <row r="32" spans="1:11">
      <c r="A32" s="1"/>
      <c r="B32" s="1"/>
      <c r="C32" s="1"/>
      <c r="D32" s="2"/>
      <c r="E32" s="2"/>
      <c r="F32" s="2"/>
      <c r="G32" s="2"/>
      <c r="H32" s="2"/>
      <c r="I32" s="2"/>
      <c r="J32" s="2"/>
      <c r="K32" s="3"/>
    </row>
    <row r="33" spans="1:11">
      <c r="A33" s="1"/>
      <c r="B33" s="1"/>
      <c r="C33" s="1"/>
      <c r="D33" s="2"/>
      <c r="E33" s="2"/>
      <c r="F33" s="2"/>
      <c r="G33" s="2"/>
      <c r="H33" s="2"/>
      <c r="I33" s="2"/>
      <c r="J33" s="2"/>
      <c r="K33" s="3"/>
    </row>
    <row r="34" spans="1:11">
      <c r="A34" s="1"/>
      <c r="B34" s="1"/>
      <c r="C34" s="1"/>
      <c r="D34" s="2"/>
      <c r="E34" s="2"/>
      <c r="F34" s="2"/>
      <c r="G34" s="2"/>
      <c r="H34" s="2"/>
      <c r="I34" s="2"/>
      <c r="J34" s="2"/>
      <c r="K34" s="3"/>
    </row>
    <row r="35" spans="1:11">
      <c r="A35" s="1"/>
      <c r="B35" s="1"/>
      <c r="C35" s="1"/>
      <c r="D35" s="2"/>
      <c r="E35" s="2"/>
      <c r="F35" s="2"/>
      <c r="G35" s="2"/>
      <c r="H35" s="2"/>
      <c r="I35" s="2"/>
      <c r="J35" s="2"/>
      <c r="K35" s="3"/>
    </row>
    <row r="36" spans="1:11">
      <c r="A36" s="1"/>
      <c r="B36" s="1"/>
      <c r="C36" s="1"/>
      <c r="D36" s="2"/>
      <c r="E36" s="2"/>
      <c r="F36" s="2"/>
      <c r="G36" s="2"/>
      <c r="H36" s="2"/>
      <c r="I36" s="2"/>
      <c r="J36" s="2"/>
      <c r="K36" s="3"/>
    </row>
    <row r="37" spans="1:11">
      <c r="A37" s="1"/>
      <c r="B37" s="1"/>
      <c r="C37" s="1"/>
      <c r="D37" s="2"/>
      <c r="E37" s="2"/>
      <c r="F37" s="2"/>
      <c r="G37" s="2"/>
      <c r="H37" s="2"/>
      <c r="I37" s="2"/>
      <c r="J37" s="107" t="s">
        <v>61</v>
      </c>
      <c r="K37" s="107"/>
    </row>
    <row r="38" spans="1:11">
      <c r="A38" s="1"/>
      <c r="B38" s="1"/>
      <c r="C38" s="1"/>
      <c r="D38" s="2"/>
      <c r="E38" s="2"/>
      <c r="F38" s="2"/>
      <c r="G38" s="2"/>
      <c r="H38" s="2"/>
      <c r="I38" s="2"/>
      <c r="J38" s="2"/>
      <c r="K38" s="3"/>
    </row>
    <row r="39" spans="1:11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</row>
    <row r="40" spans="1:11">
      <c r="A40" s="1"/>
      <c r="B40" s="1"/>
      <c r="C40" s="1"/>
      <c r="D40" s="2"/>
      <c r="E40" s="2"/>
      <c r="F40" s="2"/>
      <c r="G40" s="2"/>
      <c r="H40" s="2"/>
      <c r="I40" s="2"/>
      <c r="J40" s="2"/>
      <c r="K40" s="3"/>
    </row>
    <row r="41" spans="1:11">
      <c r="A41" s="1"/>
      <c r="B41" s="1"/>
      <c r="C41" s="1"/>
      <c r="D41" s="2"/>
      <c r="E41" s="2"/>
      <c r="F41" s="2"/>
      <c r="G41" s="2"/>
      <c r="H41" s="2"/>
      <c r="I41" s="2"/>
      <c r="J41" s="2"/>
      <c r="K41" s="3"/>
    </row>
    <row r="42" spans="1:11">
      <c r="A42" s="1"/>
      <c r="B42" s="1"/>
      <c r="C42" s="1"/>
      <c r="D42" s="2"/>
      <c r="E42" s="2"/>
      <c r="F42" s="2"/>
      <c r="G42" s="2"/>
      <c r="H42" s="2"/>
      <c r="I42" s="2"/>
      <c r="J42" s="2"/>
      <c r="K42" s="3"/>
    </row>
    <row r="43" spans="1:11">
      <c r="A43" s="1"/>
      <c r="B43" s="1"/>
      <c r="C43" s="1"/>
      <c r="D43" s="2"/>
      <c r="E43" s="2"/>
      <c r="F43" s="2"/>
      <c r="G43" s="2"/>
      <c r="H43" s="2"/>
      <c r="I43" s="2"/>
      <c r="J43" s="2"/>
      <c r="K43" s="3"/>
    </row>
    <row r="44" spans="1:11">
      <c r="A44" s="1"/>
      <c r="B44" s="1"/>
      <c r="C44" s="1"/>
      <c r="D44" s="2"/>
      <c r="E44" s="2"/>
      <c r="F44" s="2"/>
      <c r="G44" s="2"/>
      <c r="H44" s="2"/>
      <c r="I44" s="2"/>
      <c r="J44" s="2"/>
      <c r="K44" s="3"/>
    </row>
    <row r="45" spans="1:11">
      <c r="A45" s="1"/>
      <c r="B45" s="1"/>
      <c r="C45" s="1"/>
      <c r="D45" s="2"/>
      <c r="E45" s="2"/>
      <c r="F45" s="2"/>
      <c r="G45" s="2"/>
      <c r="H45" s="2"/>
      <c r="I45" s="2"/>
      <c r="J45" s="2"/>
      <c r="K45" s="3"/>
    </row>
    <row r="46" spans="1:11">
      <c r="A46" s="4"/>
      <c r="B46" s="5" t="s">
        <v>0</v>
      </c>
      <c r="C46" s="6" t="s">
        <v>22</v>
      </c>
      <c r="D46" s="77" t="s">
        <v>2</v>
      </c>
      <c r="E46" s="77"/>
      <c r="F46" s="77"/>
      <c r="G46" s="77"/>
      <c r="H46" s="5"/>
      <c r="I46" s="7" t="s">
        <v>22</v>
      </c>
      <c r="J46" s="8"/>
      <c r="K46" s="3"/>
    </row>
    <row r="47" spans="1:11">
      <c r="A47" s="1"/>
      <c r="B47" s="1"/>
      <c r="C47" s="1"/>
      <c r="D47" s="2"/>
      <c r="E47" s="2"/>
      <c r="F47" s="2"/>
      <c r="G47" s="2"/>
      <c r="H47" s="2"/>
      <c r="I47" s="2"/>
      <c r="J47" s="2"/>
      <c r="K47" s="3"/>
    </row>
    <row r="48" spans="1:11">
      <c r="A48" s="78" t="s">
        <v>3</v>
      </c>
      <c r="B48" s="80" t="s">
        <v>4</v>
      </c>
      <c r="C48" s="80"/>
      <c r="D48" s="80" t="s">
        <v>5</v>
      </c>
      <c r="E48" s="80"/>
      <c r="F48" s="80"/>
      <c r="G48" s="80"/>
      <c r="H48" s="81" t="s">
        <v>26</v>
      </c>
      <c r="I48" s="100" t="s">
        <v>27</v>
      </c>
      <c r="J48" s="85" t="s">
        <v>6</v>
      </c>
      <c r="K48" s="86"/>
    </row>
    <row r="49" spans="1:11">
      <c r="A49" s="79"/>
      <c r="B49" s="12" t="s">
        <v>7</v>
      </c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82"/>
      <c r="I49" s="101"/>
      <c r="J49" s="85"/>
      <c r="K49" s="87"/>
    </row>
    <row r="50" spans="1:11">
      <c r="A50" s="88" t="s">
        <v>13</v>
      </c>
      <c r="B50" s="89"/>
      <c r="C50" s="90"/>
      <c r="D50" s="89"/>
      <c r="E50" s="89"/>
      <c r="F50" s="89"/>
      <c r="G50" s="89"/>
      <c r="H50" s="89"/>
      <c r="I50" s="89"/>
      <c r="J50" s="91"/>
      <c r="K50" s="13"/>
    </row>
    <row r="51" spans="1:11" ht="18" customHeight="1">
      <c r="A51" s="14">
        <v>1</v>
      </c>
      <c r="B51" s="41" t="s">
        <v>62</v>
      </c>
      <c r="C51" s="16" t="s">
        <v>63</v>
      </c>
      <c r="D51" s="42">
        <v>1</v>
      </c>
      <c r="E51" s="27">
        <v>2</v>
      </c>
      <c r="F51" s="19"/>
      <c r="G51" s="20"/>
      <c r="H51" s="20">
        <v>2</v>
      </c>
      <c r="I51" s="43">
        <v>4</v>
      </c>
      <c r="J51" s="20" t="s">
        <v>14</v>
      </c>
      <c r="K51" s="22"/>
    </row>
    <row r="52" spans="1:11" ht="16.5" customHeight="1">
      <c r="A52" s="14">
        <v>2</v>
      </c>
      <c r="B52" s="41" t="s">
        <v>64</v>
      </c>
      <c r="C52" s="16" t="s">
        <v>65</v>
      </c>
      <c r="D52" s="17">
        <v>3</v>
      </c>
      <c r="E52" s="19"/>
      <c r="F52" s="19">
        <v>1</v>
      </c>
      <c r="G52" s="20">
        <v>1</v>
      </c>
      <c r="H52" s="20">
        <v>2</v>
      </c>
      <c r="I52" s="21">
        <v>6</v>
      </c>
      <c r="J52" s="20" t="s">
        <v>14</v>
      </c>
      <c r="K52" s="23"/>
    </row>
    <row r="53" spans="1:11" ht="18" customHeight="1">
      <c r="A53" s="14">
        <v>3</v>
      </c>
      <c r="B53" s="44" t="s">
        <v>66</v>
      </c>
      <c r="C53" s="16" t="s">
        <v>67</v>
      </c>
      <c r="D53" s="45">
        <v>2</v>
      </c>
      <c r="E53" s="19"/>
      <c r="F53" s="27">
        <v>2</v>
      </c>
      <c r="G53" s="20"/>
      <c r="H53" s="20">
        <v>2</v>
      </c>
      <c r="I53" s="21">
        <v>5</v>
      </c>
      <c r="J53" s="20" t="s">
        <v>14</v>
      </c>
      <c r="K53" s="22"/>
    </row>
    <row r="54" spans="1:11" ht="18" customHeight="1">
      <c r="A54" s="14">
        <v>4</v>
      </c>
      <c r="B54" s="44" t="s">
        <v>68</v>
      </c>
      <c r="C54" s="16" t="s">
        <v>69</v>
      </c>
      <c r="D54" s="17">
        <v>2</v>
      </c>
      <c r="E54" s="19"/>
      <c r="F54" s="19"/>
      <c r="G54" s="20"/>
      <c r="H54" s="20">
        <v>2</v>
      </c>
      <c r="I54" s="21">
        <f>SUM(D54:G54)</f>
        <v>2</v>
      </c>
      <c r="J54" s="20" t="s">
        <v>14</v>
      </c>
      <c r="K54" s="22"/>
    </row>
    <row r="55" spans="1:11" ht="19.5" customHeight="1">
      <c r="A55" s="14">
        <v>5</v>
      </c>
      <c r="B55" s="46" t="s">
        <v>70</v>
      </c>
      <c r="C55" s="16" t="s">
        <v>71</v>
      </c>
      <c r="D55" s="47">
        <v>2</v>
      </c>
      <c r="E55" s="19"/>
      <c r="F55" s="24">
        <v>3</v>
      </c>
      <c r="G55" s="20"/>
      <c r="H55" s="20">
        <v>2</v>
      </c>
      <c r="I55" s="43">
        <v>5</v>
      </c>
      <c r="J55" s="20" t="s">
        <v>15</v>
      </c>
      <c r="K55" s="23"/>
    </row>
    <row r="56" spans="1:11" ht="15" customHeight="1">
      <c r="A56" s="14">
        <v>6</v>
      </c>
      <c r="B56" s="46" t="s">
        <v>72</v>
      </c>
      <c r="C56" s="16" t="s">
        <v>73</v>
      </c>
      <c r="D56" s="48">
        <v>2</v>
      </c>
      <c r="E56" s="19"/>
      <c r="F56" s="19">
        <v>2</v>
      </c>
      <c r="G56" s="20"/>
      <c r="H56" s="20">
        <v>2</v>
      </c>
      <c r="I56" s="21">
        <v>4</v>
      </c>
      <c r="J56" s="20" t="s">
        <v>14</v>
      </c>
      <c r="K56" s="13"/>
    </row>
    <row r="57" spans="1:11" ht="15.75" customHeight="1">
      <c r="A57" s="49">
        <v>7</v>
      </c>
      <c r="B57" s="15" t="s">
        <v>74</v>
      </c>
      <c r="C57" s="16" t="s">
        <v>75</v>
      </c>
      <c r="D57" s="17"/>
      <c r="E57" s="19">
        <v>1</v>
      </c>
      <c r="F57" s="19"/>
      <c r="G57" s="20"/>
      <c r="H57" s="20">
        <v>1</v>
      </c>
      <c r="I57" s="21">
        <v>1</v>
      </c>
      <c r="J57" s="20" t="s">
        <v>15</v>
      </c>
      <c r="K57" s="13"/>
    </row>
    <row r="58" spans="1:11" ht="15.75" customHeight="1">
      <c r="A58" s="49">
        <v>8</v>
      </c>
      <c r="B58" s="41" t="s">
        <v>76</v>
      </c>
      <c r="C58" s="16" t="s">
        <v>77</v>
      </c>
      <c r="D58" s="17"/>
      <c r="E58" s="19"/>
      <c r="F58" s="19">
        <v>1</v>
      </c>
      <c r="G58" s="20"/>
      <c r="H58" s="20">
        <v>0</v>
      </c>
      <c r="I58" s="21">
        <v>1</v>
      </c>
      <c r="J58" s="20" t="s">
        <v>15</v>
      </c>
      <c r="K58" s="13"/>
    </row>
    <row r="59" spans="1:11">
      <c r="A59" s="83" t="s">
        <v>16</v>
      </c>
      <c r="B59" s="83"/>
      <c r="C59" s="84"/>
      <c r="D59" s="30">
        <f t="shared" ref="D59:I59" si="2">SUM(D51:D58)</f>
        <v>12</v>
      </c>
      <c r="E59" s="30">
        <f t="shared" si="2"/>
        <v>3</v>
      </c>
      <c r="F59" s="30">
        <f t="shared" si="2"/>
        <v>9</v>
      </c>
      <c r="G59" s="30">
        <f t="shared" si="2"/>
        <v>1</v>
      </c>
      <c r="H59" s="30">
        <f>H51+H52+H53+H54+H55+H56+H57+K61</f>
        <v>13</v>
      </c>
      <c r="I59" s="30">
        <f t="shared" si="2"/>
        <v>28</v>
      </c>
      <c r="J59" s="30" t="s">
        <v>78</v>
      </c>
      <c r="K59" s="3"/>
    </row>
    <row r="60" spans="1:11">
      <c r="A60" s="88" t="s">
        <v>17</v>
      </c>
      <c r="B60" s="89"/>
      <c r="C60" s="89"/>
      <c r="D60" s="89"/>
      <c r="E60" s="89"/>
      <c r="F60" s="89"/>
      <c r="G60" s="89"/>
      <c r="H60" s="89"/>
      <c r="I60" s="89"/>
      <c r="J60" s="91"/>
      <c r="K60" s="3"/>
    </row>
    <row r="61" spans="1:11" ht="18.75" customHeight="1">
      <c r="A61" s="14">
        <v>1</v>
      </c>
      <c r="B61" s="50" t="s">
        <v>79</v>
      </c>
      <c r="C61" s="32" t="s">
        <v>80</v>
      </c>
      <c r="D61" s="92">
        <v>1</v>
      </c>
      <c r="E61" s="94"/>
      <c r="F61" s="94"/>
      <c r="G61" s="96"/>
      <c r="H61" s="33">
        <v>1</v>
      </c>
      <c r="I61" s="98">
        <v>2</v>
      </c>
      <c r="J61" s="102" t="s">
        <v>15</v>
      </c>
      <c r="K61" s="34"/>
    </row>
    <row r="62" spans="1:11" ht="17.25" customHeight="1">
      <c r="A62" s="14">
        <v>2</v>
      </c>
      <c r="B62" s="51" t="s">
        <v>81</v>
      </c>
      <c r="C62" s="32" t="s">
        <v>82</v>
      </c>
      <c r="D62" s="93"/>
      <c r="E62" s="95"/>
      <c r="F62" s="95"/>
      <c r="G62" s="97"/>
      <c r="H62" s="35"/>
      <c r="I62" s="99"/>
      <c r="J62" s="103"/>
      <c r="K62" s="34"/>
    </row>
    <row r="63" spans="1:11">
      <c r="A63" s="104" t="s">
        <v>19</v>
      </c>
      <c r="B63" s="104"/>
      <c r="C63" s="104"/>
      <c r="D63" s="36">
        <f t="shared" ref="D63:I63" si="3">D59+D61</f>
        <v>13</v>
      </c>
      <c r="E63" s="36">
        <f t="shared" si="3"/>
        <v>3</v>
      </c>
      <c r="F63" s="36">
        <f t="shared" si="3"/>
        <v>9</v>
      </c>
      <c r="G63" s="36">
        <f t="shared" si="3"/>
        <v>1</v>
      </c>
      <c r="H63" s="36">
        <f t="shared" si="3"/>
        <v>14</v>
      </c>
      <c r="I63" s="36">
        <f t="shared" si="3"/>
        <v>30</v>
      </c>
      <c r="J63" s="37" t="s">
        <v>46</v>
      </c>
      <c r="K63" s="3"/>
    </row>
    <row r="64" spans="1:11">
      <c r="A64" s="105" t="s">
        <v>51</v>
      </c>
      <c r="B64" s="105"/>
      <c r="C64" s="105"/>
      <c r="D64" s="106">
        <f>SUM(D63:G63)</f>
        <v>26</v>
      </c>
      <c r="E64" s="106"/>
      <c r="F64" s="106"/>
      <c r="G64" s="106"/>
      <c r="H64" s="106"/>
      <c r="I64" s="106"/>
      <c r="J64" s="106"/>
      <c r="K64" s="3"/>
    </row>
    <row r="65" spans="1:11">
      <c r="A65" s="88" t="s">
        <v>20</v>
      </c>
      <c r="B65" s="89"/>
      <c r="C65" s="90"/>
      <c r="D65" s="89"/>
      <c r="E65" s="89"/>
      <c r="F65" s="89"/>
      <c r="G65" s="89"/>
      <c r="H65" s="89"/>
      <c r="I65" s="89"/>
      <c r="J65" s="91"/>
      <c r="K65" s="3"/>
    </row>
    <row r="66" spans="1:11" ht="18.75" customHeight="1">
      <c r="A66" s="20">
        <v>1</v>
      </c>
      <c r="B66" s="38" t="s">
        <v>83</v>
      </c>
      <c r="C66" s="16" t="s">
        <v>84</v>
      </c>
      <c r="D66" s="17"/>
      <c r="E66" s="19">
        <v>1</v>
      </c>
      <c r="F66" s="20"/>
      <c r="G66" s="20"/>
      <c r="H66" s="20"/>
      <c r="I66" s="21">
        <v>1</v>
      </c>
      <c r="J66" s="20" t="s">
        <v>15</v>
      </c>
      <c r="K66" s="39"/>
    </row>
    <row r="67" spans="1:11" ht="15.75" customHeight="1">
      <c r="A67" s="20">
        <v>2</v>
      </c>
      <c r="B67" s="38" t="s">
        <v>85</v>
      </c>
      <c r="C67" s="16" t="s">
        <v>86</v>
      </c>
      <c r="D67" s="17"/>
      <c r="E67" s="19"/>
      <c r="F67" s="20">
        <v>1</v>
      </c>
      <c r="G67" s="20"/>
      <c r="H67" s="20"/>
      <c r="I67" s="21">
        <v>1</v>
      </c>
      <c r="J67" s="20" t="s">
        <v>15</v>
      </c>
      <c r="K67" s="39"/>
    </row>
    <row r="68" spans="1:11" ht="17.25" customHeight="1">
      <c r="A68" s="20">
        <v>3</v>
      </c>
      <c r="B68" s="38" t="s">
        <v>87</v>
      </c>
      <c r="C68" s="16" t="s">
        <v>88</v>
      </c>
      <c r="D68" s="17">
        <v>2</v>
      </c>
      <c r="E68" s="19">
        <v>1</v>
      </c>
      <c r="F68" s="20"/>
      <c r="G68" s="20"/>
      <c r="H68" s="20"/>
      <c r="I68" s="21">
        <v>3</v>
      </c>
      <c r="J68" s="20" t="s">
        <v>15</v>
      </c>
      <c r="K68" s="39"/>
    </row>
    <row r="69" spans="1:11" ht="17.25" customHeight="1">
      <c r="A69" s="20">
        <v>4</v>
      </c>
      <c r="B69" s="52" t="s">
        <v>89</v>
      </c>
      <c r="C69" s="16" t="s">
        <v>90</v>
      </c>
      <c r="D69" s="29">
        <v>1</v>
      </c>
      <c r="E69" s="20"/>
      <c r="F69" s="20">
        <v>2</v>
      </c>
      <c r="G69" s="20"/>
      <c r="H69" s="20"/>
      <c r="I69" s="21">
        <v>2</v>
      </c>
      <c r="J69" s="20" t="s">
        <v>15</v>
      </c>
      <c r="K69" s="39"/>
    </row>
    <row r="70" spans="1:11" ht="17.25" customHeight="1">
      <c r="A70" s="20">
        <v>5</v>
      </c>
      <c r="B70" s="53" t="s">
        <v>91</v>
      </c>
      <c r="C70" s="16" t="s">
        <v>92</v>
      </c>
      <c r="D70" s="29">
        <v>2</v>
      </c>
      <c r="E70" s="20">
        <v>2</v>
      </c>
      <c r="F70" s="20"/>
      <c r="G70" s="20"/>
      <c r="H70" s="20"/>
      <c r="I70" s="21">
        <v>5</v>
      </c>
      <c r="J70" s="20" t="s">
        <v>14</v>
      </c>
      <c r="K70" s="39"/>
    </row>
    <row r="71" spans="1:11" ht="17.25" customHeight="1">
      <c r="A71" s="20">
        <v>6</v>
      </c>
      <c r="B71" s="53" t="s">
        <v>93</v>
      </c>
      <c r="C71" s="16" t="s">
        <v>94</v>
      </c>
      <c r="D71" s="29"/>
      <c r="E71" s="20">
        <v>1</v>
      </c>
      <c r="F71" s="20"/>
      <c r="G71" s="20"/>
      <c r="H71" s="20"/>
      <c r="I71" s="21">
        <v>1</v>
      </c>
      <c r="J71" s="20" t="s">
        <v>15</v>
      </c>
      <c r="K71" s="39"/>
    </row>
    <row r="72" spans="1:11" ht="16.5" customHeight="1">
      <c r="A72" s="20">
        <v>7</v>
      </c>
      <c r="B72" s="40" t="s">
        <v>95</v>
      </c>
      <c r="C72" s="16" t="s">
        <v>96</v>
      </c>
      <c r="D72" s="29"/>
      <c r="E72" s="20"/>
      <c r="F72" s="20"/>
      <c r="G72" s="20"/>
      <c r="H72" s="20"/>
      <c r="I72" s="21">
        <v>1</v>
      </c>
      <c r="J72" s="20" t="s">
        <v>15</v>
      </c>
      <c r="K72" s="54"/>
    </row>
    <row r="73" spans="1:11">
      <c r="A73" s="83" t="s">
        <v>21</v>
      </c>
      <c r="B73" s="83"/>
      <c r="C73" s="84"/>
      <c r="D73" s="30">
        <f>SUM(D66:D72)</f>
        <v>5</v>
      </c>
      <c r="E73" s="30">
        <f t="shared" ref="E73:I73" si="4">SUM(E66:E72)</f>
        <v>5</v>
      </c>
      <c r="F73" s="30">
        <f t="shared" si="4"/>
        <v>3</v>
      </c>
      <c r="G73" s="30">
        <f t="shared" si="4"/>
        <v>0</v>
      </c>
      <c r="H73" s="30">
        <f t="shared" si="4"/>
        <v>0</v>
      </c>
      <c r="I73" s="30">
        <f t="shared" si="4"/>
        <v>14</v>
      </c>
      <c r="J73" s="21" t="s">
        <v>97</v>
      </c>
      <c r="K73" s="3"/>
    </row>
  </sheetData>
  <mergeCells count="45">
    <mergeCell ref="A63:C63"/>
    <mergeCell ref="A64:C64"/>
    <mergeCell ref="D64:J64"/>
    <mergeCell ref="A65:J65"/>
    <mergeCell ref="A73:C73"/>
    <mergeCell ref="A50:J50"/>
    <mergeCell ref="A59:C59"/>
    <mergeCell ref="A60:J60"/>
    <mergeCell ref="D61:D62"/>
    <mergeCell ref="E61:E62"/>
    <mergeCell ref="F61:F62"/>
    <mergeCell ref="G61:G62"/>
    <mergeCell ref="I61:I62"/>
    <mergeCell ref="J61:J62"/>
    <mergeCell ref="A26:J26"/>
    <mergeCell ref="J37:K37"/>
    <mergeCell ref="D46:G46"/>
    <mergeCell ref="A48:A49"/>
    <mergeCell ref="B48:C48"/>
    <mergeCell ref="D48:G48"/>
    <mergeCell ref="H48:H49"/>
    <mergeCell ref="I48:I49"/>
    <mergeCell ref="J48:J49"/>
    <mergeCell ref="K48:K49"/>
    <mergeCell ref="A31:C31"/>
    <mergeCell ref="J8:J9"/>
    <mergeCell ref="K8:K9"/>
    <mergeCell ref="A10:J10"/>
    <mergeCell ref="A20:C20"/>
    <mergeCell ref="A21:J21"/>
    <mergeCell ref="D22:D23"/>
    <mergeCell ref="E22:E23"/>
    <mergeCell ref="F22:F23"/>
    <mergeCell ref="G22:G23"/>
    <mergeCell ref="I22:I23"/>
    <mergeCell ref="I8:I9"/>
    <mergeCell ref="J22:J23"/>
    <mergeCell ref="A24:C24"/>
    <mergeCell ref="A25:C25"/>
    <mergeCell ref="D25:J25"/>
    <mergeCell ref="D5:G5"/>
    <mergeCell ref="A8:A9"/>
    <mergeCell ref="B8:C8"/>
    <mergeCell ref="D8:G8"/>
    <mergeCell ref="H8:H9"/>
  </mergeCells>
  <pageMargins left="0.7" right="0.7" top="0.75" bottom="0.75" header="0.3" footer="0.3"/>
  <pageSetup scale="82" orientation="landscape" r:id="rId1"/>
  <headerFooter>
    <oddHeader>&amp;LUniversitatea POLITEHNICA din  Bucuresti
Facultatea de Inginerie Mecanica si Mecatronica&amp;CProgram studiu OPTOMETRIE&amp;R2020-2024
Anul II 2021-2022</oddHeader>
    <oddFooter>&amp;LRECTOR,
Mihnea COSTOIU&amp;CDECAN,
Mariana Florentina STEFANESCU&amp;RDIRECTOR DMMP,
Alina Rodica SPANU</oddFooter>
  </headerFooter>
  <rowBreaks count="1" manualBreakCount="1"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0742-6F51-4E16-B509-AB21C622CF39}">
  <dimension ref="A2:K69"/>
  <sheetViews>
    <sheetView view="pageBreakPreview" topLeftCell="A51" zoomScaleNormal="100" zoomScaleSheetLayoutView="100" workbookViewId="0">
      <selection activeCell="A2" sqref="A2:K69"/>
    </sheetView>
  </sheetViews>
  <sheetFormatPr defaultRowHeight="15"/>
  <cols>
    <col min="1" max="1" width="3.7109375" customWidth="1"/>
    <col min="2" max="2" width="35.85546875" customWidth="1"/>
    <col min="3" max="3" width="18" customWidth="1"/>
  </cols>
  <sheetData>
    <row r="2" spans="1:11">
      <c r="A2" s="1"/>
      <c r="B2" s="1"/>
      <c r="C2" s="1"/>
      <c r="D2" s="2"/>
      <c r="E2" s="2"/>
      <c r="F2" s="2"/>
      <c r="G2" s="2"/>
      <c r="H2" s="2"/>
      <c r="I2" s="2"/>
      <c r="J2" s="2"/>
      <c r="K2" s="3"/>
    </row>
    <row r="3" spans="1:11">
      <c r="A3" s="1"/>
      <c r="B3" s="1"/>
      <c r="C3" s="1"/>
      <c r="D3" s="2"/>
      <c r="E3" s="2"/>
      <c r="F3" s="2"/>
      <c r="G3" s="2"/>
      <c r="H3" s="2"/>
      <c r="I3" s="2"/>
      <c r="J3" s="2"/>
      <c r="K3" s="3"/>
    </row>
    <row r="4" spans="1:11">
      <c r="A4" s="1"/>
      <c r="B4" s="1"/>
      <c r="C4" s="1"/>
      <c r="D4" s="2"/>
      <c r="E4" s="2"/>
      <c r="F4" s="2"/>
      <c r="G4" s="2"/>
      <c r="H4" s="2"/>
      <c r="I4" s="2"/>
      <c r="J4" s="2"/>
      <c r="K4" s="3"/>
    </row>
    <row r="5" spans="1:11">
      <c r="A5" s="1"/>
      <c r="B5" s="1"/>
      <c r="C5" s="1"/>
      <c r="D5" s="2"/>
      <c r="E5" s="2"/>
      <c r="F5" s="2"/>
      <c r="G5" s="2"/>
      <c r="H5" s="2"/>
      <c r="I5" s="2"/>
      <c r="J5" s="2"/>
      <c r="K5" s="3"/>
    </row>
    <row r="6" spans="1:11">
      <c r="A6" s="1"/>
      <c r="B6" s="1"/>
      <c r="C6" s="1"/>
      <c r="D6" s="2"/>
      <c r="E6" s="2"/>
      <c r="F6" s="2"/>
      <c r="G6" s="2"/>
      <c r="H6" s="2"/>
      <c r="I6" s="2"/>
      <c r="J6" s="2"/>
      <c r="K6" s="3"/>
    </row>
    <row r="7" spans="1:11">
      <c r="A7" s="1"/>
      <c r="B7" s="1"/>
      <c r="C7" s="1"/>
      <c r="D7" s="2"/>
      <c r="E7" s="2"/>
      <c r="F7" s="2"/>
      <c r="G7" s="2"/>
      <c r="H7" s="2"/>
      <c r="I7" s="2"/>
      <c r="J7" s="2"/>
      <c r="K7" s="3"/>
    </row>
    <row r="8" spans="1:11">
      <c r="A8" s="1"/>
      <c r="B8" s="1"/>
      <c r="C8" s="1"/>
      <c r="D8" s="2"/>
      <c r="E8" s="2"/>
      <c r="F8" s="2"/>
      <c r="G8" s="2"/>
      <c r="H8" s="2"/>
      <c r="I8" s="2"/>
      <c r="J8" s="2"/>
      <c r="K8" s="3"/>
    </row>
    <row r="9" spans="1:11">
      <c r="A9" s="1"/>
      <c r="B9" s="1"/>
      <c r="C9" s="1"/>
      <c r="D9" s="2"/>
      <c r="E9" s="2"/>
      <c r="F9" s="2"/>
      <c r="G9" s="2"/>
      <c r="H9" s="2"/>
      <c r="I9" s="2"/>
      <c r="J9" s="2"/>
      <c r="K9" s="3"/>
    </row>
    <row r="10" spans="1:11">
      <c r="A10" s="1"/>
      <c r="B10" s="1"/>
      <c r="C10" s="1"/>
      <c r="D10" s="2"/>
      <c r="E10" s="2"/>
      <c r="F10" s="2"/>
      <c r="G10" s="2"/>
      <c r="H10" s="2"/>
      <c r="I10" s="2"/>
      <c r="J10" s="2"/>
      <c r="K10" s="3"/>
    </row>
    <row r="11" spans="1:11">
      <c r="A11" s="1"/>
      <c r="B11" s="1"/>
      <c r="C11" s="1"/>
      <c r="D11" s="2"/>
      <c r="E11" s="2"/>
      <c r="F11" s="2"/>
      <c r="G11" s="2"/>
      <c r="H11" s="2"/>
      <c r="I11" s="2"/>
      <c r="J11" s="2"/>
      <c r="K11" s="3"/>
    </row>
    <row r="12" spans="1:11">
      <c r="A12" s="1"/>
      <c r="B12" s="9" t="s">
        <v>0</v>
      </c>
      <c r="C12" s="10" t="s">
        <v>98</v>
      </c>
      <c r="D12" s="108" t="s">
        <v>2</v>
      </c>
      <c r="E12" s="108"/>
      <c r="F12" s="108"/>
      <c r="G12" s="108"/>
      <c r="H12" s="9"/>
      <c r="I12" s="11" t="s">
        <v>1</v>
      </c>
      <c r="J12" s="2"/>
      <c r="K12" s="3"/>
    </row>
    <row r="13" spans="1:11">
      <c r="A13" s="1"/>
      <c r="B13" s="1"/>
      <c r="C13" s="1"/>
      <c r="D13" s="2"/>
      <c r="E13" s="2"/>
      <c r="F13" s="2"/>
      <c r="G13" s="2"/>
      <c r="H13" s="2"/>
      <c r="I13" s="2"/>
      <c r="J13" s="2"/>
      <c r="K13" s="3"/>
    </row>
    <row r="14" spans="1:11">
      <c r="A14" s="78" t="s">
        <v>3</v>
      </c>
      <c r="B14" s="80" t="s">
        <v>4</v>
      </c>
      <c r="C14" s="80"/>
      <c r="D14" s="80" t="s">
        <v>5</v>
      </c>
      <c r="E14" s="80"/>
      <c r="F14" s="80"/>
      <c r="G14" s="80"/>
      <c r="H14" s="81" t="s">
        <v>26</v>
      </c>
      <c r="I14" s="100" t="s">
        <v>27</v>
      </c>
      <c r="J14" s="85" t="s">
        <v>6</v>
      </c>
      <c r="K14" s="86"/>
    </row>
    <row r="15" spans="1:11">
      <c r="A15" s="79"/>
      <c r="B15" s="12" t="s">
        <v>7</v>
      </c>
      <c r="C15" s="12" t="s">
        <v>8</v>
      </c>
      <c r="D15" s="12" t="s">
        <v>9</v>
      </c>
      <c r="E15" s="12" t="s">
        <v>10</v>
      </c>
      <c r="F15" s="12" t="s">
        <v>11</v>
      </c>
      <c r="G15" s="12" t="s">
        <v>12</v>
      </c>
      <c r="H15" s="82"/>
      <c r="I15" s="101"/>
      <c r="J15" s="85"/>
      <c r="K15" s="87"/>
    </row>
    <row r="16" spans="1:11">
      <c r="A16" s="88" t="s">
        <v>13</v>
      </c>
      <c r="B16" s="90"/>
      <c r="C16" s="90"/>
      <c r="D16" s="90"/>
      <c r="E16" s="90"/>
      <c r="F16" s="90"/>
      <c r="G16" s="90"/>
      <c r="H16" s="90"/>
      <c r="I16" s="89"/>
      <c r="J16" s="89"/>
      <c r="K16" s="13"/>
    </row>
    <row r="17" spans="1:11" ht="23.25" customHeight="1">
      <c r="A17" s="14">
        <v>1</v>
      </c>
      <c r="B17" s="55" t="s">
        <v>99</v>
      </c>
      <c r="C17" s="16" t="s">
        <v>100</v>
      </c>
      <c r="D17" s="18">
        <v>2</v>
      </c>
      <c r="E17" s="19"/>
      <c r="F17" s="19">
        <v>3</v>
      </c>
      <c r="G17" s="56"/>
      <c r="H17" s="56">
        <v>2</v>
      </c>
      <c r="I17" s="57">
        <v>6</v>
      </c>
      <c r="J17" s="20" t="s">
        <v>14</v>
      </c>
      <c r="K17" s="13"/>
    </row>
    <row r="18" spans="1:11" ht="19.5" customHeight="1">
      <c r="A18" s="14">
        <v>2</v>
      </c>
      <c r="B18" s="58" t="s">
        <v>101</v>
      </c>
      <c r="C18" s="16" t="s">
        <v>102</v>
      </c>
      <c r="D18" s="19">
        <v>3</v>
      </c>
      <c r="E18" s="19"/>
      <c r="F18" s="19">
        <v>1</v>
      </c>
      <c r="G18" s="56">
        <v>1</v>
      </c>
      <c r="H18" s="56">
        <v>2</v>
      </c>
      <c r="I18" s="57">
        <v>5</v>
      </c>
      <c r="J18" s="20" t="s">
        <v>14</v>
      </c>
      <c r="K18" s="13"/>
    </row>
    <row r="19" spans="1:11" ht="19.5" customHeight="1">
      <c r="A19" s="14">
        <v>3</v>
      </c>
      <c r="B19" s="58" t="s">
        <v>103</v>
      </c>
      <c r="C19" s="16" t="s">
        <v>104</v>
      </c>
      <c r="D19" s="18">
        <v>2</v>
      </c>
      <c r="E19" s="19"/>
      <c r="F19" s="27">
        <v>3</v>
      </c>
      <c r="G19" s="56"/>
      <c r="H19" s="56">
        <v>2</v>
      </c>
      <c r="I19" s="57">
        <v>6</v>
      </c>
      <c r="J19" s="20" t="s">
        <v>14</v>
      </c>
      <c r="K19" s="13"/>
    </row>
    <row r="20" spans="1:11" ht="15.75" customHeight="1">
      <c r="A20" s="14">
        <v>4</v>
      </c>
      <c r="B20" s="31" t="s">
        <v>105</v>
      </c>
      <c r="C20" s="16" t="s">
        <v>106</v>
      </c>
      <c r="D20" s="18">
        <v>1</v>
      </c>
      <c r="E20" s="19"/>
      <c r="F20" s="19">
        <v>2</v>
      </c>
      <c r="G20" s="56"/>
      <c r="H20" s="56">
        <v>2</v>
      </c>
      <c r="I20" s="57">
        <v>4</v>
      </c>
      <c r="J20" s="20" t="s">
        <v>14</v>
      </c>
      <c r="K20" s="13"/>
    </row>
    <row r="21" spans="1:11" ht="22.5" customHeight="1">
      <c r="A21" s="14">
        <v>5</v>
      </c>
      <c r="B21" s="31" t="s">
        <v>107</v>
      </c>
      <c r="C21" s="16" t="s">
        <v>108</v>
      </c>
      <c r="D21" s="18">
        <v>1</v>
      </c>
      <c r="E21" s="19">
        <v>2</v>
      </c>
      <c r="F21" s="19"/>
      <c r="G21" s="56"/>
      <c r="H21" s="56">
        <v>2</v>
      </c>
      <c r="I21" s="57">
        <v>4</v>
      </c>
      <c r="J21" s="25" t="s">
        <v>14</v>
      </c>
      <c r="K21" s="13"/>
    </row>
    <row r="22" spans="1:11" ht="18.75" customHeight="1">
      <c r="A22" s="14">
        <v>6</v>
      </c>
      <c r="B22" s="31" t="s">
        <v>109</v>
      </c>
      <c r="C22" s="16" t="s">
        <v>110</v>
      </c>
      <c r="D22" s="18">
        <v>1</v>
      </c>
      <c r="E22" s="19">
        <v>1</v>
      </c>
      <c r="F22" s="19"/>
      <c r="G22" s="56"/>
      <c r="H22" s="56">
        <v>2</v>
      </c>
      <c r="I22" s="57">
        <v>2</v>
      </c>
      <c r="J22" s="20" t="s">
        <v>15</v>
      </c>
      <c r="K22" s="13"/>
    </row>
    <row r="23" spans="1:11">
      <c r="A23" s="83" t="s">
        <v>16</v>
      </c>
      <c r="B23" s="83"/>
      <c r="C23" s="83"/>
      <c r="D23" s="12">
        <f>SUM(D17:D22)</f>
        <v>10</v>
      </c>
      <c r="E23" s="30">
        <f>SUM(E17:E22)</f>
        <v>3</v>
      </c>
      <c r="F23" s="30">
        <f>SUM(F17:F22)</f>
        <v>9</v>
      </c>
      <c r="G23" s="30">
        <f>SUM(G17:G22)</f>
        <v>1</v>
      </c>
      <c r="H23" s="30">
        <f>H17+H18+H19+H20+H21+H22</f>
        <v>12</v>
      </c>
      <c r="I23" s="30">
        <f>SUM(I17:I22)</f>
        <v>27</v>
      </c>
      <c r="J23" s="21" t="s">
        <v>111</v>
      </c>
      <c r="K23" s="3"/>
    </row>
    <row r="24" spans="1:11">
      <c r="A24" s="88" t="s">
        <v>17</v>
      </c>
      <c r="B24" s="89"/>
      <c r="C24" s="89"/>
      <c r="D24" s="89"/>
      <c r="E24" s="89"/>
      <c r="F24" s="89"/>
      <c r="G24" s="89"/>
      <c r="H24" s="89"/>
      <c r="I24" s="89"/>
      <c r="J24" s="91"/>
      <c r="K24" s="3"/>
    </row>
    <row r="25" spans="1:11">
      <c r="A25" s="59">
        <v>1</v>
      </c>
      <c r="B25" s="60" t="s">
        <v>112</v>
      </c>
      <c r="C25" s="61" t="s">
        <v>113</v>
      </c>
      <c r="D25" s="92">
        <v>2</v>
      </c>
      <c r="E25" s="92">
        <v>1</v>
      </c>
      <c r="F25" s="92"/>
      <c r="G25" s="96"/>
      <c r="H25" s="33">
        <v>2</v>
      </c>
      <c r="I25" s="98">
        <v>3</v>
      </c>
      <c r="J25" s="102" t="s">
        <v>15</v>
      </c>
      <c r="K25" s="1"/>
    </row>
    <row r="26" spans="1:11">
      <c r="A26" s="14">
        <v>2</v>
      </c>
      <c r="B26" s="62" t="s">
        <v>114</v>
      </c>
      <c r="C26" s="61" t="s">
        <v>115</v>
      </c>
      <c r="D26" s="93"/>
      <c r="E26" s="93"/>
      <c r="F26" s="93"/>
      <c r="G26" s="97"/>
      <c r="H26" s="35"/>
      <c r="I26" s="99"/>
      <c r="J26" s="103"/>
      <c r="K26" s="3"/>
    </row>
    <row r="27" spans="1:11">
      <c r="A27" s="109" t="s">
        <v>18</v>
      </c>
      <c r="B27" s="110"/>
      <c r="C27" s="111"/>
      <c r="D27" s="30">
        <f>D25</f>
        <v>2</v>
      </c>
      <c r="E27" s="30">
        <f>E25</f>
        <v>1</v>
      </c>
      <c r="F27" s="30">
        <f>F25</f>
        <v>0</v>
      </c>
      <c r="G27" s="30">
        <f>G25</f>
        <v>0</v>
      </c>
      <c r="H27" s="30"/>
      <c r="I27" s="30">
        <f>I25</f>
        <v>3</v>
      </c>
      <c r="J27" s="21" t="s">
        <v>25</v>
      </c>
      <c r="K27" s="3"/>
    </row>
    <row r="28" spans="1:11">
      <c r="A28" s="104" t="s">
        <v>19</v>
      </c>
      <c r="B28" s="104"/>
      <c r="C28" s="104"/>
      <c r="D28" s="36">
        <f>D23+D27</f>
        <v>12</v>
      </c>
      <c r="E28" s="36">
        <f>E23+E27</f>
        <v>4</v>
      </c>
      <c r="F28" s="36">
        <f>F23+F27</f>
        <v>9</v>
      </c>
      <c r="G28" s="36">
        <f>G23+G27</f>
        <v>1</v>
      </c>
      <c r="H28" s="36">
        <f>H23+H25</f>
        <v>14</v>
      </c>
      <c r="I28" s="36">
        <f>I23+I27</f>
        <v>30</v>
      </c>
      <c r="J28" s="37" t="s">
        <v>116</v>
      </c>
      <c r="K28" s="3"/>
    </row>
    <row r="29" spans="1:11">
      <c r="A29" s="105" t="s">
        <v>51</v>
      </c>
      <c r="B29" s="105"/>
      <c r="C29" s="105"/>
      <c r="D29" s="106">
        <f>SUM(D28:G28)</f>
        <v>26</v>
      </c>
      <c r="E29" s="106"/>
      <c r="F29" s="106"/>
      <c r="G29" s="106"/>
      <c r="H29" s="106"/>
      <c r="I29" s="106"/>
      <c r="J29" s="106"/>
      <c r="K29" s="3"/>
    </row>
    <row r="30" spans="1:11">
      <c r="A30" s="88" t="s">
        <v>20</v>
      </c>
      <c r="B30" s="89"/>
      <c r="C30" s="89"/>
      <c r="D30" s="89"/>
      <c r="E30" s="89"/>
      <c r="F30" s="89"/>
      <c r="G30" s="89"/>
      <c r="H30" s="89"/>
      <c r="I30" s="89"/>
      <c r="J30" s="91"/>
      <c r="K30" s="3"/>
    </row>
    <row r="31" spans="1:11" ht="20.25" customHeight="1">
      <c r="A31" s="20">
        <v>1</v>
      </c>
      <c r="B31" s="63" t="s">
        <v>117</v>
      </c>
      <c r="C31" s="16" t="s">
        <v>118</v>
      </c>
      <c r="D31" s="20"/>
      <c r="E31" s="20"/>
      <c r="F31" s="20">
        <v>3</v>
      </c>
      <c r="G31" s="20"/>
      <c r="H31" s="20"/>
      <c r="I31" s="21">
        <v>3</v>
      </c>
      <c r="J31" s="20" t="s">
        <v>15</v>
      </c>
      <c r="K31" s="39"/>
    </row>
    <row r="32" spans="1:11" ht="20.25" customHeight="1">
      <c r="A32" s="20">
        <v>2</v>
      </c>
      <c r="B32" s="63" t="s">
        <v>119</v>
      </c>
      <c r="C32" s="16" t="s">
        <v>120</v>
      </c>
      <c r="D32" s="20">
        <v>1</v>
      </c>
      <c r="E32" s="20">
        <v>1</v>
      </c>
      <c r="F32" s="20"/>
      <c r="G32" s="20"/>
      <c r="H32" s="20"/>
      <c r="I32" s="21">
        <v>2</v>
      </c>
      <c r="J32" s="20" t="s">
        <v>15</v>
      </c>
      <c r="K32" s="39"/>
    </row>
    <row r="33" spans="1:11" ht="21" customHeight="1">
      <c r="A33" s="20">
        <v>3</v>
      </c>
      <c r="B33" s="63" t="s">
        <v>121</v>
      </c>
      <c r="C33" s="16" t="s">
        <v>122</v>
      </c>
      <c r="D33" s="20"/>
      <c r="E33" s="20">
        <v>2</v>
      </c>
      <c r="F33" s="20"/>
      <c r="G33" s="20"/>
      <c r="H33" s="20"/>
      <c r="I33" s="21">
        <v>1</v>
      </c>
      <c r="J33" s="20" t="s">
        <v>15</v>
      </c>
      <c r="K33" s="39"/>
    </row>
    <row r="34" spans="1:11" ht="19.5" customHeight="1">
      <c r="A34" s="20">
        <v>4</v>
      </c>
      <c r="B34" s="63" t="s">
        <v>123</v>
      </c>
      <c r="C34" s="16" t="s">
        <v>124</v>
      </c>
      <c r="D34" s="20"/>
      <c r="E34" s="20">
        <v>1</v>
      </c>
      <c r="F34" s="20"/>
      <c r="G34" s="20"/>
      <c r="H34" s="20"/>
      <c r="I34" s="21">
        <v>1</v>
      </c>
      <c r="J34" s="20" t="s">
        <v>15</v>
      </c>
      <c r="K34" s="39"/>
    </row>
    <row r="35" spans="1:11">
      <c r="A35" s="112" t="s">
        <v>21</v>
      </c>
      <c r="B35" s="112"/>
      <c r="C35" s="112"/>
      <c r="D35" s="30">
        <f>SUM(D31:D34)</f>
        <v>1</v>
      </c>
      <c r="E35" s="30">
        <f t="shared" ref="E35:I35" si="0">SUM(E31:E34)</f>
        <v>4</v>
      </c>
      <c r="F35" s="30">
        <f t="shared" si="0"/>
        <v>3</v>
      </c>
      <c r="G35" s="30">
        <f t="shared" si="0"/>
        <v>0</v>
      </c>
      <c r="H35" s="30">
        <f t="shared" si="0"/>
        <v>0</v>
      </c>
      <c r="I35" s="30">
        <f t="shared" si="0"/>
        <v>7</v>
      </c>
      <c r="J35" s="21" t="s">
        <v>125</v>
      </c>
      <c r="K35" s="39"/>
    </row>
    <row r="36" spans="1:11">
      <c r="A36" s="1"/>
      <c r="B36" s="1"/>
      <c r="C36" s="1"/>
      <c r="D36" s="2"/>
      <c r="E36" s="2"/>
      <c r="F36" s="2"/>
      <c r="G36" s="2"/>
      <c r="H36" s="2"/>
      <c r="I36" s="2"/>
      <c r="J36" s="2"/>
      <c r="K36" s="3"/>
    </row>
    <row r="37" spans="1:11">
      <c r="A37" s="1"/>
      <c r="B37" s="1"/>
      <c r="C37" s="1"/>
      <c r="D37" s="2"/>
      <c r="E37" s="2"/>
      <c r="F37" s="2"/>
      <c r="G37" s="2"/>
      <c r="H37" s="2"/>
      <c r="I37" s="2"/>
      <c r="J37" s="2"/>
      <c r="K37" s="3"/>
    </row>
    <row r="38" spans="1:11">
      <c r="A38" s="1"/>
      <c r="B38" s="1"/>
      <c r="C38" s="1"/>
      <c r="D38" s="2"/>
      <c r="E38" s="2"/>
      <c r="F38" s="2"/>
      <c r="G38" s="2"/>
      <c r="H38" s="2"/>
      <c r="I38" s="2"/>
      <c r="J38" s="2"/>
      <c r="K38" s="3"/>
    </row>
    <row r="39" spans="1:11">
      <c r="A39" s="1"/>
      <c r="B39" s="1"/>
      <c r="C39" s="1"/>
      <c r="D39" s="2"/>
      <c r="E39" s="2"/>
      <c r="F39" s="2"/>
      <c r="G39" s="2"/>
      <c r="H39" s="2"/>
      <c r="I39" s="2"/>
      <c r="J39" s="113" t="s">
        <v>126</v>
      </c>
      <c r="K39" s="113"/>
    </row>
    <row r="40" spans="1:11">
      <c r="A40" s="1"/>
      <c r="B40" s="1"/>
      <c r="C40" s="1"/>
      <c r="D40" s="2"/>
      <c r="E40" s="2"/>
      <c r="F40" s="2"/>
      <c r="G40" s="2"/>
      <c r="H40" s="2"/>
      <c r="I40" s="2"/>
      <c r="J40" s="2"/>
      <c r="K40" s="3"/>
    </row>
    <row r="41" spans="1:11">
      <c r="A41" s="1"/>
      <c r="B41" s="1"/>
      <c r="C41" s="1"/>
      <c r="D41" s="2"/>
      <c r="E41" s="2"/>
      <c r="F41" s="2"/>
      <c r="G41" s="2"/>
      <c r="H41" s="2"/>
      <c r="I41" s="2"/>
      <c r="J41" s="2"/>
      <c r="K41" s="3"/>
    </row>
    <row r="42" spans="1:11">
      <c r="A42" s="1"/>
      <c r="B42" s="9" t="s">
        <v>0</v>
      </c>
      <c r="C42" s="10" t="s">
        <v>98</v>
      </c>
      <c r="D42" s="108" t="s">
        <v>2</v>
      </c>
      <c r="E42" s="108"/>
      <c r="F42" s="108"/>
      <c r="G42" s="108"/>
      <c r="H42" s="9"/>
      <c r="I42" s="11" t="s">
        <v>22</v>
      </c>
      <c r="J42" s="2"/>
      <c r="K42" s="3"/>
    </row>
    <row r="43" spans="1:11">
      <c r="A43" s="1"/>
      <c r="B43" s="1"/>
      <c r="C43" s="1"/>
      <c r="D43" s="2"/>
      <c r="E43" s="2"/>
      <c r="F43" s="2"/>
      <c r="G43" s="2"/>
      <c r="H43" s="2"/>
      <c r="I43" s="2"/>
      <c r="J43" s="2"/>
      <c r="K43" s="3"/>
    </row>
    <row r="44" spans="1:11">
      <c r="A44" s="78" t="s">
        <v>3</v>
      </c>
      <c r="B44" s="80" t="s">
        <v>4</v>
      </c>
      <c r="C44" s="80"/>
      <c r="D44" s="80" t="s">
        <v>5</v>
      </c>
      <c r="E44" s="80"/>
      <c r="F44" s="80"/>
      <c r="G44" s="80"/>
      <c r="H44" s="81" t="s">
        <v>26</v>
      </c>
      <c r="I44" s="100" t="s">
        <v>27</v>
      </c>
      <c r="J44" s="85" t="s">
        <v>6</v>
      </c>
      <c r="K44" s="86"/>
    </row>
    <row r="45" spans="1:11">
      <c r="A45" s="79"/>
      <c r="B45" s="12" t="s">
        <v>7</v>
      </c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82"/>
      <c r="I45" s="101"/>
      <c r="J45" s="85"/>
      <c r="K45" s="87"/>
    </row>
    <row r="46" spans="1:11">
      <c r="A46" s="88" t="s">
        <v>13</v>
      </c>
      <c r="B46" s="89"/>
      <c r="C46" s="89"/>
      <c r="D46" s="89"/>
      <c r="E46" s="89"/>
      <c r="F46" s="89"/>
      <c r="G46" s="89"/>
      <c r="H46" s="89"/>
      <c r="I46" s="89"/>
      <c r="J46" s="91"/>
      <c r="K46" s="13"/>
    </row>
    <row r="47" spans="1:11" ht="20.25" customHeight="1">
      <c r="A47" s="64">
        <v>1</v>
      </c>
      <c r="B47" s="58" t="s">
        <v>127</v>
      </c>
      <c r="C47" s="16" t="s">
        <v>128</v>
      </c>
      <c r="D47" s="17">
        <v>1</v>
      </c>
      <c r="E47" s="19">
        <v>1</v>
      </c>
      <c r="F47" s="19"/>
      <c r="G47" s="19"/>
      <c r="H47" s="17">
        <v>2</v>
      </c>
      <c r="I47" s="65">
        <v>2</v>
      </c>
      <c r="J47" s="20" t="s">
        <v>14</v>
      </c>
      <c r="K47" s="13"/>
    </row>
    <row r="48" spans="1:11" ht="20.25" customHeight="1">
      <c r="A48" s="66">
        <v>2</v>
      </c>
      <c r="B48" s="58" t="s">
        <v>129</v>
      </c>
      <c r="C48" s="16" t="s">
        <v>130</v>
      </c>
      <c r="D48" s="17">
        <v>2</v>
      </c>
      <c r="E48" s="19"/>
      <c r="F48" s="27">
        <v>3</v>
      </c>
      <c r="G48" s="19"/>
      <c r="H48" s="17">
        <v>2</v>
      </c>
      <c r="I48" s="65">
        <v>4</v>
      </c>
      <c r="J48" s="20" t="s">
        <v>14</v>
      </c>
      <c r="K48" s="13"/>
    </row>
    <row r="49" spans="1:11" ht="18.75" customHeight="1">
      <c r="A49" s="66">
        <v>3</v>
      </c>
      <c r="B49" s="58" t="s">
        <v>131</v>
      </c>
      <c r="C49" s="16" t="s">
        <v>132</v>
      </c>
      <c r="D49" s="17">
        <v>2</v>
      </c>
      <c r="E49" s="19"/>
      <c r="F49" s="19">
        <v>2</v>
      </c>
      <c r="G49" s="19"/>
      <c r="H49" s="17">
        <v>2</v>
      </c>
      <c r="I49" s="65">
        <v>4</v>
      </c>
      <c r="J49" s="20" t="s">
        <v>14</v>
      </c>
      <c r="K49" s="13"/>
    </row>
    <row r="50" spans="1:11" ht="21" customHeight="1">
      <c r="A50" s="66">
        <v>4</v>
      </c>
      <c r="B50" s="58" t="s">
        <v>133</v>
      </c>
      <c r="C50" s="16" t="s">
        <v>134</v>
      </c>
      <c r="D50" s="17">
        <v>2</v>
      </c>
      <c r="E50" s="19"/>
      <c r="F50" s="19">
        <v>3</v>
      </c>
      <c r="G50" s="19"/>
      <c r="H50" s="17">
        <v>2</v>
      </c>
      <c r="I50" s="65">
        <v>4</v>
      </c>
      <c r="J50" s="20" t="s">
        <v>14</v>
      </c>
      <c r="K50" s="13"/>
    </row>
    <row r="51" spans="1:11" ht="21.75" customHeight="1">
      <c r="A51" s="66">
        <v>5</v>
      </c>
      <c r="B51" s="67" t="s">
        <v>135</v>
      </c>
      <c r="C51" s="16" t="s">
        <v>136</v>
      </c>
      <c r="D51" s="17">
        <v>2</v>
      </c>
      <c r="E51" s="19"/>
      <c r="F51" s="19">
        <v>1</v>
      </c>
      <c r="G51" s="19"/>
      <c r="H51" s="17">
        <v>2</v>
      </c>
      <c r="I51" s="65">
        <v>3</v>
      </c>
      <c r="J51" s="25" t="s">
        <v>14</v>
      </c>
      <c r="K51" s="22"/>
    </row>
    <row r="52" spans="1:11" ht="20.25" customHeight="1">
      <c r="A52" s="66">
        <v>6</v>
      </c>
      <c r="B52" s="67" t="s">
        <v>137</v>
      </c>
      <c r="C52" s="16" t="s">
        <v>138</v>
      </c>
      <c r="D52" s="17">
        <v>1</v>
      </c>
      <c r="E52" s="19"/>
      <c r="F52" s="19">
        <v>3</v>
      </c>
      <c r="G52" s="19"/>
      <c r="H52" s="17">
        <v>2</v>
      </c>
      <c r="I52" s="65">
        <v>4</v>
      </c>
      <c r="J52" s="20" t="s">
        <v>15</v>
      </c>
      <c r="K52" s="13"/>
    </row>
    <row r="53" spans="1:11" ht="18.75" customHeight="1">
      <c r="A53" s="66">
        <v>7</v>
      </c>
      <c r="B53" s="62" t="s">
        <v>139</v>
      </c>
      <c r="C53" s="16" t="s">
        <v>140</v>
      </c>
      <c r="D53" s="17"/>
      <c r="E53" s="19"/>
      <c r="F53" s="19"/>
      <c r="G53" s="19"/>
      <c r="H53" s="17"/>
      <c r="I53" s="65">
        <v>6</v>
      </c>
      <c r="J53" s="20" t="s">
        <v>15</v>
      </c>
      <c r="K53" s="13"/>
    </row>
    <row r="54" spans="1:11">
      <c r="A54" s="83" t="s">
        <v>16</v>
      </c>
      <c r="B54" s="83"/>
      <c r="C54" s="83"/>
      <c r="D54" s="30">
        <f>SUM(D47:D53)</f>
        <v>10</v>
      </c>
      <c r="E54" s="30">
        <f>SUM(E47:E53)</f>
        <v>1</v>
      </c>
      <c r="F54" s="30">
        <f>SUM(F47:F53)</f>
        <v>12</v>
      </c>
      <c r="G54" s="30">
        <f>SUM(G47:G53)</f>
        <v>0</v>
      </c>
      <c r="H54" s="30">
        <f>H47+H48+H49+H50+H51+H52+H53</f>
        <v>12</v>
      </c>
      <c r="I54" s="30">
        <f>SUM(I47:I53)</f>
        <v>27</v>
      </c>
      <c r="J54" s="21" t="s">
        <v>116</v>
      </c>
      <c r="K54" s="13"/>
    </row>
    <row r="55" spans="1:11">
      <c r="A55" s="88" t="s">
        <v>17</v>
      </c>
      <c r="B55" s="89"/>
      <c r="C55" s="89"/>
      <c r="D55" s="89"/>
      <c r="E55" s="89"/>
      <c r="F55" s="89"/>
      <c r="G55" s="89"/>
      <c r="H55" s="89"/>
      <c r="I55" s="89"/>
      <c r="J55" s="91"/>
      <c r="K55" s="13"/>
    </row>
    <row r="56" spans="1:11" ht="21.75" customHeight="1">
      <c r="A56" s="66">
        <v>1</v>
      </c>
      <c r="B56" s="67" t="s">
        <v>141</v>
      </c>
      <c r="C56" s="61" t="s">
        <v>142</v>
      </c>
      <c r="D56" s="94">
        <v>2</v>
      </c>
      <c r="E56" s="94"/>
      <c r="F56" s="94">
        <v>1</v>
      </c>
      <c r="G56" s="94"/>
      <c r="H56" s="94">
        <v>2</v>
      </c>
      <c r="I56" s="98">
        <v>3</v>
      </c>
      <c r="J56" s="102" t="s">
        <v>15</v>
      </c>
      <c r="K56" s="13"/>
    </row>
    <row r="57" spans="1:11" ht="18" customHeight="1">
      <c r="A57" s="49">
        <v>2</v>
      </c>
      <c r="B57" s="68" t="s">
        <v>143</v>
      </c>
      <c r="C57" s="61" t="s">
        <v>144</v>
      </c>
      <c r="D57" s="114"/>
      <c r="E57" s="114"/>
      <c r="F57" s="114"/>
      <c r="G57" s="114"/>
      <c r="H57" s="95"/>
      <c r="I57" s="114"/>
      <c r="J57" s="103"/>
      <c r="K57" s="3"/>
    </row>
    <row r="58" spans="1:11">
      <c r="A58" s="83" t="s">
        <v>18</v>
      </c>
      <c r="B58" s="83"/>
      <c r="C58" s="83"/>
      <c r="D58" s="30">
        <f>SUM(D56:D56)</f>
        <v>2</v>
      </c>
      <c r="E58" s="30">
        <f>SUM(E56:E56)</f>
        <v>0</v>
      </c>
      <c r="F58" s="30">
        <f>SUM(F56:F56)</f>
        <v>1</v>
      </c>
      <c r="G58" s="30">
        <f>SUM(G56:G56)</f>
        <v>0</v>
      </c>
      <c r="H58" s="30">
        <v>2</v>
      </c>
      <c r="I58" s="30">
        <f>SUM(I56:I56)</f>
        <v>3</v>
      </c>
      <c r="J58" s="21" t="s">
        <v>25</v>
      </c>
      <c r="K58" s="3"/>
    </row>
    <row r="59" spans="1:11">
      <c r="A59" s="104" t="s">
        <v>19</v>
      </c>
      <c r="B59" s="104"/>
      <c r="C59" s="104"/>
      <c r="D59" s="36">
        <f>D54+D58</f>
        <v>12</v>
      </c>
      <c r="E59" s="36">
        <f>E54+E58</f>
        <v>1</v>
      </c>
      <c r="F59" s="36">
        <f>F54+F58</f>
        <v>13</v>
      </c>
      <c r="G59" s="36">
        <f>G54+G58</f>
        <v>0</v>
      </c>
      <c r="H59" s="36">
        <f>H54+H56</f>
        <v>14</v>
      </c>
      <c r="I59" s="36">
        <f>I54+I58</f>
        <v>30</v>
      </c>
      <c r="J59" s="37" t="s">
        <v>145</v>
      </c>
      <c r="K59" s="3"/>
    </row>
    <row r="60" spans="1:11">
      <c r="A60" s="105" t="s">
        <v>51</v>
      </c>
      <c r="B60" s="105"/>
      <c r="C60" s="105"/>
      <c r="D60" s="106">
        <f>SUM(D59:G59)</f>
        <v>26</v>
      </c>
      <c r="E60" s="106"/>
      <c r="F60" s="106"/>
      <c r="G60" s="106"/>
      <c r="H60" s="106"/>
      <c r="I60" s="106"/>
      <c r="J60" s="106"/>
      <c r="K60" s="3"/>
    </row>
    <row r="61" spans="1:11">
      <c r="A61" s="88" t="s">
        <v>20</v>
      </c>
      <c r="B61" s="89"/>
      <c r="C61" s="89"/>
      <c r="D61" s="89"/>
      <c r="E61" s="89"/>
      <c r="F61" s="89"/>
      <c r="G61" s="89"/>
      <c r="H61" s="89"/>
      <c r="I61" s="89"/>
      <c r="J61" s="91"/>
      <c r="K61" s="3"/>
    </row>
    <row r="62" spans="1:11" ht="22.5" customHeight="1">
      <c r="A62" s="20">
        <v>1</v>
      </c>
      <c r="B62" s="63" t="s">
        <v>146</v>
      </c>
      <c r="C62" s="16" t="s">
        <v>147</v>
      </c>
      <c r="D62" s="20"/>
      <c r="E62" s="20"/>
      <c r="F62" s="20">
        <v>3</v>
      </c>
      <c r="G62" s="20"/>
      <c r="H62" s="20"/>
      <c r="I62" s="21">
        <v>3</v>
      </c>
      <c r="J62" s="20" t="s">
        <v>15</v>
      </c>
      <c r="K62" s="39"/>
    </row>
    <row r="63" spans="1:11" ht="18.75" customHeight="1">
      <c r="A63" s="20">
        <v>2</v>
      </c>
      <c r="B63" s="63" t="s">
        <v>148</v>
      </c>
      <c r="C63" s="16" t="s">
        <v>149</v>
      </c>
      <c r="D63" s="20">
        <v>2</v>
      </c>
      <c r="E63" s="20">
        <v>1</v>
      </c>
      <c r="F63" s="20"/>
      <c r="G63" s="20"/>
      <c r="H63" s="20"/>
      <c r="I63" s="21">
        <v>3</v>
      </c>
      <c r="J63" s="20" t="s">
        <v>15</v>
      </c>
      <c r="K63" s="39"/>
    </row>
    <row r="64" spans="1:11" ht="19.5" customHeight="1">
      <c r="A64" s="20">
        <v>3</v>
      </c>
      <c r="B64" s="63" t="s">
        <v>150</v>
      </c>
      <c r="C64" s="16" t="s">
        <v>151</v>
      </c>
      <c r="D64" s="20">
        <v>1</v>
      </c>
      <c r="E64" s="20">
        <v>1</v>
      </c>
      <c r="F64" s="20"/>
      <c r="G64" s="20"/>
      <c r="H64" s="20"/>
      <c r="I64" s="21">
        <v>3</v>
      </c>
      <c r="J64" s="20" t="s">
        <v>14</v>
      </c>
      <c r="K64" s="39"/>
    </row>
    <row r="65" spans="1:11" ht="16.5" customHeight="1">
      <c r="A65" s="20">
        <v>4</v>
      </c>
      <c r="B65" s="63" t="s">
        <v>152</v>
      </c>
      <c r="C65" s="16" t="s">
        <v>153</v>
      </c>
      <c r="D65" s="20"/>
      <c r="E65" s="20"/>
      <c r="F65" s="20"/>
      <c r="G65" s="20"/>
      <c r="H65" s="20"/>
      <c r="I65" s="21">
        <v>5</v>
      </c>
      <c r="J65" s="20" t="s">
        <v>14</v>
      </c>
      <c r="K65" s="39"/>
    </row>
    <row r="66" spans="1:11" ht="18" customHeight="1">
      <c r="A66" s="20">
        <v>5</v>
      </c>
      <c r="B66" s="63" t="s">
        <v>154</v>
      </c>
      <c r="C66" s="16" t="s">
        <v>155</v>
      </c>
      <c r="D66" s="20">
        <v>2</v>
      </c>
      <c r="E66" s="20">
        <v>1</v>
      </c>
      <c r="F66" s="20"/>
      <c r="G66" s="20"/>
      <c r="H66" s="20"/>
      <c r="I66" s="21">
        <v>3</v>
      </c>
      <c r="J66" s="20" t="s">
        <v>15</v>
      </c>
      <c r="K66" s="39"/>
    </row>
    <row r="67" spans="1:11" ht="17.25" customHeight="1">
      <c r="A67" s="20">
        <v>6</v>
      </c>
      <c r="B67" s="63" t="s">
        <v>156</v>
      </c>
      <c r="C67" s="16" t="s">
        <v>157</v>
      </c>
      <c r="D67" s="20"/>
      <c r="E67" s="20">
        <v>2</v>
      </c>
      <c r="F67" s="20"/>
      <c r="G67" s="20"/>
      <c r="H67" s="20"/>
      <c r="I67" s="21">
        <v>1</v>
      </c>
      <c r="J67" s="20" t="s">
        <v>15</v>
      </c>
      <c r="K67" s="39"/>
    </row>
    <row r="68" spans="1:11" ht="18.75" customHeight="1">
      <c r="A68" s="20">
        <v>7</v>
      </c>
      <c r="B68" s="63" t="s">
        <v>158</v>
      </c>
      <c r="C68" s="16" t="s">
        <v>159</v>
      </c>
      <c r="D68" s="20"/>
      <c r="E68" s="20">
        <v>1</v>
      </c>
      <c r="F68" s="20"/>
      <c r="G68" s="20"/>
      <c r="H68" s="20"/>
      <c r="I68" s="21">
        <v>1</v>
      </c>
      <c r="J68" s="20" t="s">
        <v>15</v>
      </c>
      <c r="K68" s="39"/>
    </row>
    <row r="69" spans="1:11">
      <c r="A69" s="112" t="s">
        <v>21</v>
      </c>
      <c r="B69" s="112"/>
      <c r="C69" s="112"/>
      <c r="D69" s="30">
        <f>SUM(D62:D68)</f>
        <v>5</v>
      </c>
      <c r="E69" s="30">
        <f t="shared" ref="E69:I69" si="1">SUM(E62:E68)</f>
        <v>6</v>
      </c>
      <c r="F69" s="30">
        <f t="shared" si="1"/>
        <v>3</v>
      </c>
      <c r="G69" s="30">
        <f t="shared" si="1"/>
        <v>0</v>
      </c>
      <c r="H69" s="30">
        <f t="shared" si="1"/>
        <v>0</v>
      </c>
      <c r="I69" s="30">
        <f t="shared" si="1"/>
        <v>19</v>
      </c>
      <c r="J69" s="21" t="s">
        <v>160</v>
      </c>
      <c r="K69" s="39"/>
    </row>
  </sheetData>
  <mergeCells count="48">
    <mergeCell ref="A69:C69"/>
    <mergeCell ref="A46:J46"/>
    <mergeCell ref="A54:C54"/>
    <mergeCell ref="A55:J55"/>
    <mergeCell ref="D56:D57"/>
    <mergeCell ref="E56:E57"/>
    <mergeCell ref="F56:F57"/>
    <mergeCell ref="G56:G57"/>
    <mergeCell ref="H56:H57"/>
    <mergeCell ref="I56:I57"/>
    <mergeCell ref="J56:J57"/>
    <mergeCell ref="A58:C58"/>
    <mergeCell ref="A59:C59"/>
    <mergeCell ref="A60:C60"/>
    <mergeCell ref="D60:J60"/>
    <mergeCell ref="A61:J61"/>
    <mergeCell ref="D29:J29"/>
    <mergeCell ref="A35:C35"/>
    <mergeCell ref="J39:K39"/>
    <mergeCell ref="D42:G42"/>
    <mergeCell ref="A44:A45"/>
    <mergeCell ref="B44:C44"/>
    <mergeCell ref="D44:G44"/>
    <mergeCell ref="H44:H45"/>
    <mergeCell ref="I44:I45"/>
    <mergeCell ref="J44:J45"/>
    <mergeCell ref="K44:K45"/>
    <mergeCell ref="A30:J30"/>
    <mergeCell ref="J14:J15"/>
    <mergeCell ref="K14:K15"/>
    <mergeCell ref="A16:J16"/>
    <mergeCell ref="A23:C23"/>
    <mergeCell ref="A24:J24"/>
    <mergeCell ref="D25:D26"/>
    <mergeCell ref="E25:E26"/>
    <mergeCell ref="F25:F26"/>
    <mergeCell ref="G25:G26"/>
    <mergeCell ref="I25:I26"/>
    <mergeCell ref="I14:I15"/>
    <mergeCell ref="J25:J26"/>
    <mergeCell ref="A27:C27"/>
    <mergeCell ref="A28:C28"/>
    <mergeCell ref="A29:C29"/>
    <mergeCell ref="D12:G12"/>
    <mergeCell ref="A14:A15"/>
    <mergeCell ref="B14:C14"/>
    <mergeCell ref="D14:G14"/>
    <mergeCell ref="H14:H15"/>
  </mergeCells>
  <pageMargins left="0.7" right="0.7" top="0.75" bottom="0.75" header="0.3" footer="0.3"/>
  <pageSetup scale="83" orientation="landscape" r:id="rId1"/>
  <headerFooter>
    <oddHeader>&amp;LUniversitatea POLITEHNICA din Bucuresti
Facultatea de Inginerie Mecanica si Mecatronica&amp;CProgram studiu OPTOMETRIE&amp;R2019-2023
ANUL III 2021-2022</oddHeader>
    <oddFooter>&amp;LRECTOR,
Mihnea COSTOIU&amp;CDECAN,
Mariana Florentina STEFANESCU&amp;RDIRECTOR DMMP,
Alina Rodica SPÂNU</oddFooter>
  </headerFooter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F9073-2A33-4C1B-8507-799D15690431}">
  <dimension ref="A2:K66"/>
  <sheetViews>
    <sheetView view="pageBreakPreview" topLeftCell="A50" zoomScaleNormal="100" zoomScaleSheetLayoutView="100" workbookViewId="0">
      <selection activeCell="A2" sqref="A2:K66"/>
    </sheetView>
  </sheetViews>
  <sheetFormatPr defaultRowHeight="15"/>
  <cols>
    <col min="1" max="1" width="5.140625" customWidth="1"/>
    <col min="2" max="2" width="36.5703125" customWidth="1"/>
    <col min="3" max="3" width="17.42578125" customWidth="1"/>
    <col min="4" max="4" width="7.140625" customWidth="1"/>
    <col min="5" max="5" width="7.7109375" customWidth="1"/>
  </cols>
  <sheetData>
    <row r="2" spans="1:11">
      <c r="A2" s="1"/>
      <c r="B2" s="1"/>
      <c r="C2" s="1"/>
      <c r="D2" s="2"/>
      <c r="E2" s="2"/>
      <c r="F2" s="2"/>
      <c r="G2" s="2"/>
      <c r="H2" s="2"/>
      <c r="I2" s="2"/>
      <c r="J2" s="2"/>
      <c r="K2" s="3"/>
    </row>
    <row r="3" spans="1:11">
      <c r="A3" s="1"/>
      <c r="B3" s="1"/>
      <c r="C3" s="1"/>
      <c r="D3" s="2"/>
      <c r="E3" s="2"/>
      <c r="F3" s="2"/>
      <c r="G3" s="2"/>
      <c r="H3" s="2"/>
      <c r="I3" s="2"/>
      <c r="J3" s="2"/>
      <c r="K3" s="3"/>
    </row>
    <row r="4" spans="1:11">
      <c r="A4" s="1"/>
      <c r="B4" s="9" t="s">
        <v>0</v>
      </c>
      <c r="C4" s="10" t="s">
        <v>161</v>
      </c>
      <c r="D4" s="108" t="s">
        <v>2</v>
      </c>
      <c r="E4" s="108"/>
      <c r="F4" s="108"/>
      <c r="G4" s="108"/>
      <c r="H4" s="9"/>
      <c r="I4" s="11" t="s">
        <v>1</v>
      </c>
      <c r="J4" s="2"/>
      <c r="K4" s="3"/>
    </row>
    <row r="5" spans="1:11">
      <c r="A5" s="1"/>
      <c r="B5" s="1"/>
      <c r="C5" s="1"/>
      <c r="D5" s="2"/>
      <c r="E5" s="2"/>
      <c r="F5" s="2"/>
      <c r="G5" s="2"/>
      <c r="H5" s="2"/>
      <c r="I5" s="2"/>
      <c r="J5" s="2"/>
      <c r="K5" s="3"/>
    </row>
    <row r="6" spans="1:11">
      <c r="A6" s="78" t="s">
        <v>3</v>
      </c>
      <c r="B6" s="80" t="s">
        <v>4</v>
      </c>
      <c r="C6" s="80"/>
      <c r="D6" s="80" t="s">
        <v>5</v>
      </c>
      <c r="E6" s="80"/>
      <c r="F6" s="80"/>
      <c r="G6" s="80"/>
      <c r="H6" s="81" t="s">
        <v>26</v>
      </c>
      <c r="I6" s="100" t="s">
        <v>27</v>
      </c>
      <c r="J6" s="85" t="s">
        <v>6</v>
      </c>
      <c r="K6" s="86"/>
    </row>
    <row r="7" spans="1:11">
      <c r="A7" s="79"/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82"/>
      <c r="I7" s="101"/>
      <c r="J7" s="85"/>
      <c r="K7" s="87"/>
    </row>
    <row r="8" spans="1:11">
      <c r="A8" s="88" t="s">
        <v>13</v>
      </c>
      <c r="B8" s="89"/>
      <c r="C8" s="89"/>
      <c r="D8" s="89"/>
      <c r="E8" s="89"/>
      <c r="F8" s="89"/>
      <c r="G8" s="89"/>
      <c r="H8" s="89"/>
      <c r="I8" s="89"/>
      <c r="J8" s="91"/>
      <c r="K8" s="13"/>
    </row>
    <row r="9" spans="1:11" ht="18.75" customHeight="1">
      <c r="A9" s="66">
        <v>1</v>
      </c>
      <c r="B9" s="58" t="s">
        <v>162</v>
      </c>
      <c r="C9" s="16" t="s">
        <v>163</v>
      </c>
      <c r="D9" s="69">
        <v>2</v>
      </c>
      <c r="E9" s="47">
        <v>1</v>
      </c>
      <c r="F9" s="70">
        <v>2</v>
      </c>
      <c r="G9" s="19"/>
      <c r="H9" s="17">
        <v>2</v>
      </c>
      <c r="I9" s="71">
        <v>6</v>
      </c>
      <c r="J9" s="20" t="s">
        <v>14</v>
      </c>
      <c r="K9" s="13"/>
    </row>
    <row r="10" spans="1:11" ht="19.5" customHeight="1">
      <c r="A10" s="66">
        <v>2</v>
      </c>
      <c r="B10" s="62" t="s">
        <v>164</v>
      </c>
      <c r="C10" s="16" t="s">
        <v>165</v>
      </c>
      <c r="D10" s="25">
        <v>2</v>
      </c>
      <c r="E10" s="20">
        <v>1</v>
      </c>
      <c r="F10" s="25">
        <v>1</v>
      </c>
      <c r="G10" s="20"/>
      <c r="H10" s="20">
        <v>2</v>
      </c>
      <c r="I10" s="21">
        <v>6</v>
      </c>
      <c r="J10" s="20" t="s">
        <v>14</v>
      </c>
      <c r="K10" s="13"/>
    </row>
    <row r="11" spans="1:11" ht="18.75" customHeight="1">
      <c r="A11" s="66">
        <v>3</v>
      </c>
      <c r="B11" s="58" t="s">
        <v>166</v>
      </c>
      <c r="C11" s="16" t="s">
        <v>167</v>
      </c>
      <c r="D11" s="45">
        <v>3</v>
      </c>
      <c r="E11" s="19"/>
      <c r="F11" s="19"/>
      <c r="G11" s="19"/>
      <c r="H11" s="17">
        <v>2</v>
      </c>
      <c r="I11" s="71">
        <f>SUM(D11:G11)</f>
        <v>3</v>
      </c>
      <c r="J11" s="20" t="s">
        <v>14</v>
      </c>
      <c r="K11" s="22"/>
    </row>
    <row r="12" spans="1:11" ht="16.5" customHeight="1">
      <c r="A12" s="66">
        <v>4</v>
      </c>
      <c r="B12" s="58" t="s">
        <v>168</v>
      </c>
      <c r="C12" s="16" t="s">
        <v>169</v>
      </c>
      <c r="D12" s="45">
        <v>1</v>
      </c>
      <c r="E12" s="47"/>
      <c r="F12" s="47">
        <v>2</v>
      </c>
      <c r="G12" s="19"/>
      <c r="H12" s="17">
        <v>2</v>
      </c>
      <c r="I12" s="71">
        <v>4</v>
      </c>
      <c r="J12" s="20" t="s">
        <v>14</v>
      </c>
      <c r="K12" s="13"/>
    </row>
    <row r="13" spans="1:11" ht="23.25" customHeight="1">
      <c r="A13" s="66">
        <v>5</v>
      </c>
      <c r="B13" s="67" t="s">
        <v>170</v>
      </c>
      <c r="C13" s="16" t="s">
        <v>171</v>
      </c>
      <c r="D13" s="45">
        <v>1</v>
      </c>
      <c r="E13" s="47">
        <v>2</v>
      </c>
      <c r="F13" s="47"/>
      <c r="G13" s="19"/>
      <c r="H13" s="17">
        <v>2</v>
      </c>
      <c r="I13" s="71">
        <v>3</v>
      </c>
      <c r="J13" s="25" t="s">
        <v>14</v>
      </c>
      <c r="K13" s="13"/>
    </row>
    <row r="14" spans="1:11" ht="21" customHeight="1">
      <c r="A14" s="66">
        <v>6</v>
      </c>
      <c r="B14" s="67" t="s">
        <v>172</v>
      </c>
      <c r="C14" s="16" t="s">
        <v>173</v>
      </c>
      <c r="D14" s="72">
        <v>2</v>
      </c>
      <c r="E14" s="70">
        <v>1</v>
      </c>
      <c r="F14" s="47"/>
      <c r="G14" s="19"/>
      <c r="H14" s="17">
        <v>1</v>
      </c>
      <c r="I14" s="71">
        <v>3</v>
      </c>
      <c r="J14" s="20" t="s">
        <v>15</v>
      </c>
      <c r="K14" s="13"/>
    </row>
    <row r="15" spans="1:11" ht="18.75" customHeight="1">
      <c r="A15" s="49">
        <v>7</v>
      </c>
      <c r="B15" s="67" t="s">
        <v>174</v>
      </c>
      <c r="C15" s="16" t="s">
        <v>175</v>
      </c>
      <c r="D15" s="29">
        <v>1</v>
      </c>
      <c r="E15" s="20">
        <v>1</v>
      </c>
      <c r="F15" s="20"/>
      <c r="G15" s="20"/>
      <c r="H15" s="20">
        <v>2</v>
      </c>
      <c r="I15" s="21">
        <v>2</v>
      </c>
      <c r="J15" s="20" t="s">
        <v>15</v>
      </c>
      <c r="K15" s="13"/>
    </row>
    <row r="16" spans="1:11">
      <c r="A16" s="83" t="s">
        <v>16</v>
      </c>
      <c r="B16" s="83"/>
      <c r="C16" s="83"/>
      <c r="D16" s="30">
        <f>SUM(D9:D15)</f>
        <v>12</v>
      </c>
      <c r="E16" s="30">
        <f>SUM(E9:E15)</f>
        <v>6</v>
      </c>
      <c r="F16" s="30">
        <f>SUM(F9:F15)</f>
        <v>5</v>
      </c>
      <c r="G16" s="30">
        <f>SUM(G9:G15)</f>
        <v>0</v>
      </c>
      <c r="H16" s="30">
        <f>H9+H10+H11+H12+H13+H14+H15</f>
        <v>13</v>
      </c>
      <c r="I16" s="30">
        <f>SUM(I9:I15)</f>
        <v>27</v>
      </c>
      <c r="J16" s="21" t="s">
        <v>116</v>
      </c>
      <c r="K16" s="13"/>
    </row>
    <row r="17" spans="1:11">
      <c r="A17" s="115" t="s">
        <v>17</v>
      </c>
      <c r="B17" s="116"/>
      <c r="C17" s="116"/>
      <c r="D17" s="116"/>
      <c r="E17" s="116"/>
      <c r="F17" s="116"/>
      <c r="G17" s="116"/>
      <c r="H17" s="116"/>
      <c r="I17" s="116"/>
      <c r="J17" s="117"/>
      <c r="K17" s="13"/>
    </row>
    <row r="18" spans="1:11" ht="18" customHeight="1">
      <c r="A18" s="73">
        <v>1</v>
      </c>
      <c r="B18" s="51" t="s">
        <v>176</v>
      </c>
      <c r="C18" s="74" t="s">
        <v>177</v>
      </c>
      <c r="D18" s="118">
        <v>2</v>
      </c>
      <c r="E18" s="118"/>
      <c r="F18" s="118">
        <v>1</v>
      </c>
      <c r="G18" s="118"/>
      <c r="H18" s="118">
        <v>1</v>
      </c>
      <c r="I18" s="118">
        <v>3</v>
      </c>
      <c r="J18" s="118" t="s">
        <v>15</v>
      </c>
      <c r="K18" s="23"/>
    </row>
    <row r="19" spans="1:11" ht="23.25" customHeight="1">
      <c r="A19" s="73">
        <v>2</v>
      </c>
      <c r="B19" s="51" t="s">
        <v>178</v>
      </c>
      <c r="C19" s="74" t="s">
        <v>179</v>
      </c>
      <c r="D19" s="119"/>
      <c r="E19" s="119"/>
      <c r="F19" s="119"/>
      <c r="G19" s="119"/>
      <c r="H19" s="119"/>
      <c r="I19" s="119"/>
      <c r="J19" s="119"/>
      <c r="K19" s="23"/>
    </row>
    <row r="20" spans="1:11">
      <c r="A20" s="104" t="s">
        <v>19</v>
      </c>
      <c r="B20" s="104"/>
      <c r="C20" s="104"/>
      <c r="D20" s="36">
        <f t="shared" ref="D20:I20" si="0">D16+D18</f>
        <v>14</v>
      </c>
      <c r="E20" s="36">
        <f t="shared" si="0"/>
        <v>6</v>
      </c>
      <c r="F20" s="36">
        <f t="shared" si="0"/>
        <v>6</v>
      </c>
      <c r="G20" s="36">
        <f t="shared" si="0"/>
        <v>0</v>
      </c>
      <c r="H20" s="36">
        <f t="shared" si="0"/>
        <v>14</v>
      </c>
      <c r="I20" s="36">
        <f t="shared" si="0"/>
        <v>30</v>
      </c>
      <c r="J20" s="37" t="s">
        <v>78</v>
      </c>
      <c r="K20" s="3"/>
    </row>
    <row r="21" spans="1:11">
      <c r="A21" s="105" t="s">
        <v>51</v>
      </c>
      <c r="B21" s="105"/>
      <c r="C21" s="105"/>
      <c r="D21" s="106">
        <f>SUM(D20:G20)</f>
        <v>26</v>
      </c>
      <c r="E21" s="106"/>
      <c r="F21" s="106"/>
      <c r="G21" s="106"/>
      <c r="H21" s="106"/>
      <c r="I21" s="106"/>
      <c r="J21" s="106"/>
      <c r="K21" s="3"/>
    </row>
    <row r="22" spans="1:11">
      <c r="A22" s="88" t="s">
        <v>20</v>
      </c>
      <c r="B22" s="89"/>
      <c r="C22" s="89"/>
      <c r="D22" s="89"/>
      <c r="E22" s="89"/>
      <c r="F22" s="89"/>
      <c r="G22" s="89"/>
      <c r="H22" s="89"/>
      <c r="I22" s="89"/>
      <c r="J22" s="91"/>
      <c r="K22" s="3"/>
    </row>
    <row r="23" spans="1:11" ht="23.25" customHeight="1">
      <c r="A23" s="20">
        <v>1</v>
      </c>
      <c r="B23" s="75" t="s">
        <v>24</v>
      </c>
      <c r="C23" s="16" t="s">
        <v>180</v>
      </c>
      <c r="D23" s="20">
        <v>1</v>
      </c>
      <c r="E23" s="20">
        <v>2</v>
      </c>
      <c r="F23" s="20"/>
      <c r="G23" s="20"/>
      <c r="H23" s="20"/>
      <c r="I23" s="21">
        <v>3</v>
      </c>
      <c r="J23" s="20" t="s">
        <v>15</v>
      </c>
      <c r="K23" s="54"/>
    </row>
    <row r="24" spans="1:11" ht="21" customHeight="1">
      <c r="A24" s="20">
        <v>2</v>
      </c>
      <c r="B24" s="75" t="s">
        <v>181</v>
      </c>
      <c r="C24" s="16" t="s">
        <v>182</v>
      </c>
      <c r="D24" s="20"/>
      <c r="E24" s="20">
        <v>2</v>
      </c>
      <c r="F24" s="20"/>
      <c r="G24" s="20"/>
      <c r="H24" s="20"/>
      <c r="I24" s="21">
        <v>1</v>
      </c>
      <c r="J24" s="20" t="s">
        <v>15</v>
      </c>
      <c r="K24" s="54"/>
    </row>
    <row r="25" spans="1:11" ht="24.75" customHeight="1">
      <c r="A25" s="20">
        <v>3</v>
      </c>
      <c r="B25" s="75" t="s">
        <v>183</v>
      </c>
      <c r="C25" s="16" t="s">
        <v>184</v>
      </c>
      <c r="D25" s="20"/>
      <c r="E25" s="20">
        <v>1</v>
      </c>
      <c r="F25" s="20"/>
      <c r="G25" s="20"/>
      <c r="H25" s="20"/>
      <c r="I25" s="21">
        <v>1</v>
      </c>
      <c r="J25" s="20" t="s">
        <v>15</v>
      </c>
      <c r="K25" s="54"/>
    </row>
    <row r="26" spans="1:11">
      <c r="A26" s="112" t="s">
        <v>21</v>
      </c>
      <c r="B26" s="112"/>
      <c r="C26" s="112"/>
      <c r="D26" s="30">
        <f>SUM(D23:D25)</f>
        <v>1</v>
      </c>
      <c r="E26" s="30">
        <f t="shared" ref="E26:I26" si="1">SUM(E23:E25)</f>
        <v>5</v>
      </c>
      <c r="F26" s="30">
        <f t="shared" si="1"/>
        <v>0</v>
      </c>
      <c r="G26" s="30">
        <f t="shared" si="1"/>
        <v>0</v>
      </c>
      <c r="H26" s="30">
        <f t="shared" si="1"/>
        <v>0</v>
      </c>
      <c r="I26" s="30">
        <f t="shared" si="1"/>
        <v>5</v>
      </c>
      <c r="J26" s="21" t="s">
        <v>185</v>
      </c>
      <c r="K26" s="39"/>
    </row>
    <row r="27" spans="1:11">
      <c r="A27" s="1"/>
      <c r="B27" s="1"/>
      <c r="C27" s="1"/>
      <c r="D27" s="2"/>
      <c r="E27" s="2"/>
      <c r="F27" s="2"/>
      <c r="G27" s="2"/>
      <c r="H27" s="2"/>
      <c r="I27" s="2"/>
      <c r="J27" s="2"/>
      <c r="K27" s="3"/>
    </row>
    <row r="28" spans="1:11">
      <c r="A28" s="1"/>
      <c r="B28" s="1"/>
      <c r="C28" s="1"/>
      <c r="D28" s="2"/>
      <c r="E28" s="2"/>
      <c r="F28" s="2"/>
      <c r="G28" s="2"/>
      <c r="H28" s="2"/>
      <c r="I28" s="2"/>
      <c r="J28" s="2"/>
      <c r="K28" s="3"/>
    </row>
    <row r="29" spans="1:11">
      <c r="A29" s="1"/>
      <c r="B29" s="1"/>
      <c r="C29" s="1"/>
      <c r="D29" s="2"/>
      <c r="E29" s="2"/>
      <c r="F29" s="2"/>
      <c r="G29" s="2"/>
      <c r="H29" s="2"/>
      <c r="I29" s="2"/>
      <c r="J29" s="2"/>
      <c r="K29" s="3"/>
    </row>
    <row r="30" spans="1:11">
      <c r="A30" s="1"/>
      <c r="B30" s="1"/>
      <c r="C30" s="1"/>
      <c r="D30" s="2"/>
      <c r="E30" s="2"/>
      <c r="F30" s="2"/>
      <c r="G30" s="2"/>
      <c r="H30" s="2"/>
      <c r="I30" s="2"/>
      <c r="J30" s="2"/>
      <c r="K30" s="3"/>
    </row>
    <row r="31" spans="1:11">
      <c r="A31" s="1"/>
      <c r="B31" s="1"/>
      <c r="C31" s="1"/>
      <c r="D31" s="2"/>
      <c r="E31" s="2"/>
      <c r="F31" s="2"/>
      <c r="G31" s="2"/>
      <c r="H31" s="2"/>
      <c r="I31" s="2"/>
      <c r="J31" s="2"/>
      <c r="K31" s="3"/>
    </row>
    <row r="32" spans="1:11">
      <c r="A32" s="1"/>
      <c r="B32" s="1"/>
      <c r="C32" s="1"/>
      <c r="D32" s="2"/>
      <c r="E32" s="2"/>
      <c r="F32" s="2"/>
      <c r="G32" s="2"/>
      <c r="H32" s="2"/>
      <c r="I32" s="2"/>
      <c r="J32" s="2"/>
      <c r="K32" s="3"/>
    </row>
    <row r="33" spans="1:11">
      <c r="A33" s="1"/>
      <c r="B33" s="1"/>
      <c r="C33" s="1"/>
      <c r="D33" s="2"/>
      <c r="E33" s="2"/>
      <c r="F33" s="2"/>
      <c r="G33" s="2"/>
      <c r="H33" s="2"/>
      <c r="I33" s="2"/>
      <c r="J33" s="2"/>
      <c r="K33" s="3"/>
    </row>
    <row r="34" spans="1:11">
      <c r="A34" s="1"/>
      <c r="B34" s="1"/>
      <c r="C34" s="1"/>
      <c r="D34" s="2"/>
      <c r="E34" s="2"/>
      <c r="F34" s="2"/>
      <c r="G34" s="2"/>
      <c r="H34" s="2"/>
      <c r="I34" s="2"/>
      <c r="J34" s="2"/>
      <c r="K34" s="3"/>
    </row>
    <row r="35" spans="1:11">
      <c r="A35" s="1"/>
      <c r="B35" s="1"/>
      <c r="C35" s="1"/>
      <c r="D35" s="2"/>
      <c r="E35" s="2"/>
      <c r="F35" s="2"/>
      <c r="G35" s="2"/>
      <c r="H35" s="2"/>
      <c r="I35" s="2"/>
      <c r="J35" s="2"/>
      <c r="K35" s="3"/>
    </row>
    <row r="36" spans="1:11">
      <c r="A36" s="1"/>
      <c r="B36" s="1"/>
      <c r="C36" s="1"/>
      <c r="D36" s="2"/>
      <c r="E36" s="2"/>
      <c r="F36" s="2"/>
      <c r="G36" s="2"/>
      <c r="H36" s="2"/>
      <c r="I36" s="2"/>
      <c r="J36" s="2"/>
      <c r="K36" s="3"/>
    </row>
    <row r="37" spans="1:11">
      <c r="A37" s="1"/>
      <c r="B37" s="1"/>
      <c r="C37" s="1"/>
      <c r="D37" s="2"/>
      <c r="E37" s="2"/>
      <c r="F37" s="2"/>
      <c r="G37" s="2"/>
      <c r="H37" s="2"/>
      <c r="I37" s="2"/>
      <c r="J37" s="2"/>
      <c r="K37" s="3"/>
    </row>
    <row r="38" spans="1:11">
      <c r="A38" s="1"/>
      <c r="B38" s="1"/>
      <c r="C38" s="1"/>
      <c r="D38" s="2"/>
      <c r="E38" s="2"/>
      <c r="F38" s="2"/>
      <c r="G38" s="2"/>
      <c r="H38" s="2"/>
      <c r="I38" s="2"/>
      <c r="J38" s="2"/>
      <c r="K38" s="3"/>
    </row>
    <row r="39" spans="1:11">
      <c r="A39" s="1"/>
      <c r="B39" s="1"/>
      <c r="C39" s="1"/>
      <c r="D39" s="2"/>
      <c r="E39" s="2"/>
      <c r="F39" s="2"/>
      <c r="G39" s="2"/>
      <c r="H39" s="2"/>
      <c r="I39" s="2"/>
      <c r="J39" s="107" t="s">
        <v>186</v>
      </c>
      <c r="K39" s="107"/>
    </row>
    <row r="40" spans="1:11">
      <c r="A40" s="1"/>
      <c r="B40" s="9" t="s">
        <v>0</v>
      </c>
      <c r="C40" s="10" t="s">
        <v>161</v>
      </c>
      <c r="D40" s="108" t="s">
        <v>2</v>
      </c>
      <c r="E40" s="108"/>
      <c r="F40" s="108"/>
      <c r="G40" s="108"/>
      <c r="H40" s="9"/>
      <c r="I40" s="11" t="s">
        <v>22</v>
      </c>
      <c r="J40" s="2"/>
      <c r="K40" s="3"/>
    </row>
    <row r="41" spans="1:11">
      <c r="A41" s="1"/>
      <c r="B41" s="1"/>
      <c r="C41" s="1"/>
      <c r="D41" s="2"/>
      <c r="E41" s="2"/>
      <c r="F41" s="2"/>
      <c r="G41" s="2"/>
      <c r="H41" s="2"/>
      <c r="I41" s="2"/>
      <c r="J41" s="2"/>
      <c r="K41" s="3"/>
    </row>
    <row r="42" spans="1:11">
      <c r="A42" s="78" t="s">
        <v>3</v>
      </c>
      <c r="B42" s="80" t="s">
        <v>4</v>
      </c>
      <c r="C42" s="80"/>
      <c r="D42" s="80" t="s">
        <v>5</v>
      </c>
      <c r="E42" s="80"/>
      <c r="F42" s="80"/>
      <c r="G42" s="80"/>
      <c r="H42" s="81" t="s">
        <v>26</v>
      </c>
      <c r="I42" s="100" t="s">
        <v>27</v>
      </c>
      <c r="J42" s="85" t="s">
        <v>6</v>
      </c>
      <c r="K42" s="86"/>
    </row>
    <row r="43" spans="1:11">
      <c r="A43" s="79"/>
      <c r="B43" s="12" t="s">
        <v>7</v>
      </c>
      <c r="C43" s="12" t="s">
        <v>8</v>
      </c>
      <c r="D43" s="12" t="s">
        <v>9</v>
      </c>
      <c r="E43" s="12" t="s">
        <v>10</v>
      </c>
      <c r="F43" s="12" t="s">
        <v>11</v>
      </c>
      <c r="G43" s="12" t="s">
        <v>12</v>
      </c>
      <c r="H43" s="82"/>
      <c r="I43" s="101"/>
      <c r="J43" s="85"/>
      <c r="K43" s="87"/>
    </row>
    <row r="44" spans="1:11">
      <c r="A44" s="88" t="s">
        <v>13</v>
      </c>
      <c r="B44" s="89"/>
      <c r="C44" s="89"/>
      <c r="D44" s="89"/>
      <c r="E44" s="89"/>
      <c r="F44" s="89"/>
      <c r="G44" s="89"/>
      <c r="H44" s="89"/>
      <c r="I44" s="89"/>
      <c r="J44" s="91"/>
      <c r="K44" s="13"/>
    </row>
    <row r="45" spans="1:11" ht="20.25" customHeight="1">
      <c r="A45" s="14">
        <v>1</v>
      </c>
      <c r="B45" s="46" t="s">
        <v>187</v>
      </c>
      <c r="C45" s="16" t="s">
        <v>188</v>
      </c>
      <c r="D45" s="48">
        <v>2</v>
      </c>
      <c r="E45" s="19"/>
      <c r="F45" s="19">
        <v>1</v>
      </c>
      <c r="G45" s="20">
        <v>1</v>
      </c>
      <c r="H45" s="20">
        <v>3</v>
      </c>
      <c r="I45" s="21">
        <v>4</v>
      </c>
      <c r="J45" s="20" t="s">
        <v>14</v>
      </c>
      <c r="K45" s="13"/>
    </row>
    <row r="46" spans="1:11" ht="15.75" customHeight="1">
      <c r="A46" s="49">
        <v>2</v>
      </c>
      <c r="B46" s="67" t="s">
        <v>189</v>
      </c>
      <c r="C46" s="16" t="s">
        <v>190</v>
      </c>
      <c r="D46" s="19"/>
      <c r="E46" s="19"/>
      <c r="F46" s="19"/>
      <c r="G46" s="19">
        <v>8</v>
      </c>
      <c r="H46" s="17"/>
      <c r="I46" s="71">
        <v>10</v>
      </c>
      <c r="J46" s="20" t="s">
        <v>15</v>
      </c>
      <c r="K46" s="22"/>
    </row>
    <row r="47" spans="1:11" ht="27.75" customHeight="1">
      <c r="A47" s="49">
        <v>3</v>
      </c>
      <c r="B47" s="67" t="s">
        <v>191</v>
      </c>
      <c r="C47" s="16" t="s">
        <v>192</v>
      </c>
      <c r="D47" s="19"/>
      <c r="E47" s="19"/>
      <c r="F47" s="19"/>
      <c r="G47" s="19"/>
      <c r="H47" s="17"/>
      <c r="I47" s="71">
        <v>1</v>
      </c>
      <c r="J47" s="20" t="s">
        <v>15</v>
      </c>
      <c r="K47" s="13"/>
    </row>
    <row r="48" spans="1:11">
      <c r="A48" s="83" t="s">
        <v>16</v>
      </c>
      <c r="B48" s="83"/>
      <c r="C48" s="83"/>
      <c r="D48" s="30">
        <f>SUM(D38:D47)</f>
        <v>2</v>
      </c>
      <c r="E48" s="30">
        <f>SUM(E38:E47)</f>
        <v>0</v>
      </c>
      <c r="F48" s="30">
        <f>SUM(F38:F47)</f>
        <v>1</v>
      </c>
      <c r="G48" s="30">
        <f>SUM(G38:G47)</f>
        <v>9</v>
      </c>
      <c r="H48" s="30">
        <f>H45+H46+H47</f>
        <v>3</v>
      </c>
      <c r="I48" s="30">
        <f>SUM(I38:I47)</f>
        <v>15</v>
      </c>
      <c r="J48" s="21" t="s">
        <v>193</v>
      </c>
      <c r="K48" s="13"/>
    </row>
    <row r="49" spans="1:11">
      <c r="A49" s="88" t="s">
        <v>17</v>
      </c>
      <c r="B49" s="89"/>
      <c r="C49" s="89"/>
      <c r="D49" s="89"/>
      <c r="E49" s="89"/>
      <c r="F49" s="89"/>
      <c r="G49" s="89"/>
      <c r="H49" s="89"/>
      <c r="I49" s="89"/>
      <c r="J49" s="91"/>
      <c r="K49" s="13"/>
    </row>
    <row r="50" spans="1:11" ht="39" customHeight="1">
      <c r="A50" s="120">
        <v>1</v>
      </c>
      <c r="B50" s="67" t="s">
        <v>194</v>
      </c>
      <c r="C50" s="74" t="s">
        <v>195</v>
      </c>
      <c r="D50" s="121">
        <v>2</v>
      </c>
      <c r="E50" s="121">
        <v>1</v>
      </c>
      <c r="F50" s="120"/>
      <c r="G50" s="120">
        <v>2</v>
      </c>
      <c r="H50" s="94">
        <v>3</v>
      </c>
      <c r="I50" s="122">
        <v>5</v>
      </c>
      <c r="J50" s="123" t="s">
        <v>15</v>
      </c>
      <c r="K50" s="22"/>
    </row>
    <row r="51" spans="1:11" ht="23.25" customHeight="1">
      <c r="A51" s="120" t="s">
        <v>196</v>
      </c>
      <c r="B51" s="67" t="s">
        <v>197</v>
      </c>
      <c r="C51" s="74" t="s">
        <v>198</v>
      </c>
      <c r="D51" s="121"/>
      <c r="E51" s="121"/>
      <c r="F51" s="120"/>
      <c r="G51" s="120"/>
      <c r="H51" s="95"/>
      <c r="I51" s="122"/>
      <c r="J51" s="123"/>
      <c r="K51" s="22"/>
    </row>
    <row r="52" spans="1:11" ht="33" customHeight="1">
      <c r="A52" s="94">
        <v>2</v>
      </c>
      <c r="B52" s="67" t="s">
        <v>199</v>
      </c>
      <c r="C52" s="74" t="s">
        <v>200</v>
      </c>
      <c r="D52" s="124">
        <v>2</v>
      </c>
      <c r="E52" s="94"/>
      <c r="F52" s="124">
        <v>2</v>
      </c>
      <c r="G52" s="94"/>
      <c r="H52" s="94">
        <v>3</v>
      </c>
      <c r="I52" s="126">
        <v>4</v>
      </c>
      <c r="J52" s="102" t="s">
        <v>15</v>
      </c>
      <c r="K52" s="22"/>
    </row>
    <row r="53" spans="1:11" ht="23.25" customHeight="1">
      <c r="A53" s="95" t="s">
        <v>201</v>
      </c>
      <c r="B53" s="67" t="s">
        <v>202</v>
      </c>
      <c r="C53" s="74" t="s">
        <v>203</v>
      </c>
      <c r="D53" s="125"/>
      <c r="E53" s="95"/>
      <c r="F53" s="125"/>
      <c r="G53" s="95"/>
      <c r="H53" s="95"/>
      <c r="I53" s="127"/>
      <c r="J53" s="103"/>
      <c r="K53" s="22"/>
    </row>
    <row r="54" spans="1:11" ht="25.5" customHeight="1">
      <c r="A54" s="94">
        <v>3</v>
      </c>
      <c r="B54" s="67" t="s">
        <v>204</v>
      </c>
      <c r="C54" s="74" t="s">
        <v>205</v>
      </c>
      <c r="D54" s="94">
        <v>1</v>
      </c>
      <c r="E54" s="94"/>
      <c r="F54" s="94">
        <v>1</v>
      </c>
      <c r="G54" s="94"/>
      <c r="H54" s="94">
        <v>3</v>
      </c>
      <c r="I54" s="126">
        <v>3</v>
      </c>
      <c r="J54" s="102" t="s">
        <v>15</v>
      </c>
      <c r="K54" s="22"/>
    </row>
    <row r="55" spans="1:11" ht="20.25" customHeight="1">
      <c r="A55" s="95" t="s">
        <v>206</v>
      </c>
      <c r="B55" s="67" t="s">
        <v>207</v>
      </c>
      <c r="C55" s="74" t="s">
        <v>208</v>
      </c>
      <c r="D55" s="95"/>
      <c r="E55" s="95"/>
      <c r="F55" s="95"/>
      <c r="G55" s="95"/>
      <c r="H55" s="95"/>
      <c r="I55" s="127"/>
      <c r="J55" s="103"/>
      <c r="K55" s="22"/>
    </row>
    <row r="56" spans="1:11" ht="27" customHeight="1">
      <c r="A56" s="94">
        <v>4</v>
      </c>
      <c r="B56" s="67" t="s">
        <v>209</v>
      </c>
      <c r="C56" s="74" t="s">
        <v>210</v>
      </c>
      <c r="D56" s="124">
        <v>2</v>
      </c>
      <c r="E56" s="94"/>
      <c r="F56" s="94">
        <v>1</v>
      </c>
      <c r="G56" s="128"/>
      <c r="H56" s="94">
        <v>2</v>
      </c>
      <c r="I56" s="126">
        <v>3</v>
      </c>
      <c r="J56" s="102" t="s">
        <v>15</v>
      </c>
      <c r="K56" s="3"/>
    </row>
    <row r="57" spans="1:11" ht="24" customHeight="1">
      <c r="A57" s="95" t="s">
        <v>211</v>
      </c>
      <c r="B57" s="67" t="s">
        <v>212</v>
      </c>
      <c r="C57" s="74" t="s">
        <v>213</v>
      </c>
      <c r="D57" s="125"/>
      <c r="E57" s="95"/>
      <c r="F57" s="95"/>
      <c r="G57" s="129"/>
      <c r="H57" s="95"/>
      <c r="I57" s="127"/>
      <c r="J57" s="103"/>
      <c r="K57" s="22"/>
    </row>
    <row r="58" spans="1:11">
      <c r="A58" s="83" t="s">
        <v>18</v>
      </c>
      <c r="B58" s="83"/>
      <c r="C58" s="83"/>
      <c r="D58" s="30">
        <v>7</v>
      </c>
      <c r="E58" s="30">
        <f>SUM(E37:E57)</f>
        <v>1</v>
      </c>
      <c r="F58" s="30">
        <v>4</v>
      </c>
      <c r="G58" s="30">
        <f>SUM(G50:G57)</f>
        <v>2</v>
      </c>
      <c r="H58" s="30">
        <f>H50+H52+H54+H56</f>
        <v>11</v>
      </c>
      <c r="I58" s="30">
        <v>15</v>
      </c>
      <c r="J58" s="21" t="s">
        <v>125</v>
      </c>
      <c r="K58" s="3"/>
    </row>
    <row r="59" spans="1:11">
      <c r="A59" s="104" t="s">
        <v>19</v>
      </c>
      <c r="B59" s="104"/>
      <c r="C59" s="104"/>
      <c r="D59" s="36">
        <f t="shared" ref="D59:I59" si="2">D48+D58</f>
        <v>9</v>
      </c>
      <c r="E59" s="36">
        <f t="shared" si="2"/>
        <v>1</v>
      </c>
      <c r="F59" s="36">
        <f t="shared" si="2"/>
        <v>5</v>
      </c>
      <c r="G59" s="36">
        <f t="shared" si="2"/>
        <v>11</v>
      </c>
      <c r="H59" s="36">
        <f t="shared" si="2"/>
        <v>14</v>
      </c>
      <c r="I59" s="36">
        <f t="shared" si="2"/>
        <v>30</v>
      </c>
      <c r="J59" s="37" t="s">
        <v>97</v>
      </c>
      <c r="K59" s="3"/>
    </row>
    <row r="60" spans="1:11">
      <c r="A60" s="105" t="s">
        <v>51</v>
      </c>
      <c r="B60" s="105"/>
      <c r="C60" s="105"/>
      <c r="D60" s="106">
        <f>D59+E59+F59+G59</f>
        <v>26</v>
      </c>
      <c r="E60" s="106"/>
      <c r="F60" s="106"/>
      <c r="G60" s="106"/>
      <c r="H60" s="106"/>
      <c r="I60" s="106"/>
      <c r="J60" s="106"/>
      <c r="K60" s="3"/>
    </row>
    <row r="61" spans="1:11">
      <c r="A61" s="88" t="s">
        <v>20</v>
      </c>
      <c r="B61" s="89"/>
      <c r="C61" s="89"/>
      <c r="D61" s="89"/>
      <c r="E61" s="89"/>
      <c r="F61" s="89"/>
      <c r="G61" s="89"/>
      <c r="H61" s="89"/>
      <c r="I61" s="89"/>
      <c r="J61" s="91"/>
      <c r="K61" s="3"/>
    </row>
    <row r="62" spans="1:11" ht="19.5" customHeight="1">
      <c r="A62" s="20">
        <v>1</v>
      </c>
      <c r="B62" s="76" t="s">
        <v>214</v>
      </c>
      <c r="C62" s="16" t="s">
        <v>215</v>
      </c>
      <c r="D62" s="20">
        <v>2</v>
      </c>
      <c r="E62" s="20">
        <v>2</v>
      </c>
      <c r="F62" s="20"/>
      <c r="G62" s="20"/>
      <c r="H62" s="20"/>
      <c r="I62" s="21">
        <v>4</v>
      </c>
      <c r="J62" s="20" t="s">
        <v>15</v>
      </c>
      <c r="K62" s="39"/>
    </row>
    <row r="63" spans="1:11" ht="20.25" customHeight="1">
      <c r="A63" s="20">
        <v>2</v>
      </c>
      <c r="B63" s="76" t="s">
        <v>216</v>
      </c>
      <c r="C63" s="16" t="s">
        <v>217</v>
      </c>
      <c r="D63" s="20">
        <v>1</v>
      </c>
      <c r="E63" s="20">
        <v>2</v>
      </c>
      <c r="F63" s="20"/>
      <c r="G63" s="20"/>
      <c r="H63" s="20"/>
      <c r="I63" s="21">
        <v>3</v>
      </c>
      <c r="J63" s="20" t="s">
        <v>15</v>
      </c>
      <c r="K63" s="39"/>
    </row>
    <row r="64" spans="1:11" ht="15" customHeight="1">
      <c r="A64" s="20">
        <v>3</v>
      </c>
      <c r="B64" s="76" t="s">
        <v>218</v>
      </c>
      <c r="C64" s="16" t="s">
        <v>219</v>
      </c>
      <c r="D64" s="20"/>
      <c r="E64" s="20">
        <v>2</v>
      </c>
      <c r="F64" s="20"/>
      <c r="G64" s="20"/>
      <c r="H64" s="20"/>
      <c r="I64" s="21">
        <v>1</v>
      </c>
      <c r="J64" s="20" t="s">
        <v>15</v>
      </c>
      <c r="K64" s="39"/>
    </row>
    <row r="65" spans="1:11" ht="18" customHeight="1">
      <c r="A65" s="20">
        <v>4</v>
      </c>
      <c r="B65" s="76" t="s">
        <v>220</v>
      </c>
      <c r="C65" s="16" t="s">
        <v>221</v>
      </c>
      <c r="D65" s="20"/>
      <c r="E65" s="20">
        <v>1</v>
      </c>
      <c r="F65" s="20"/>
      <c r="G65" s="20"/>
      <c r="H65" s="20"/>
      <c r="I65" s="21">
        <v>1</v>
      </c>
      <c r="J65" s="20" t="s">
        <v>15</v>
      </c>
      <c r="K65" s="39"/>
    </row>
    <row r="66" spans="1:11">
      <c r="A66" s="112" t="s">
        <v>21</v>
      </c>
      <c r="B66" s="112"/>
      <c r="C66" s="112"/>
      <c r="D66" s="30">
        <f>SUM(D62:D65)</f>
        <v>3</v>
      </c>
      <c r="E66" s="30">
        <f t="shared" ref="E66:I66" si="3">SUM(E62:E65)</f>
        <v>7</v>
      </c>
      <c r="F66" s="30">
        <f t="shared" si="3"/>
        <v>0</v>
      </c>
      <c r="G66" s="30">
        <f t="shared" si="3"/>
        <v>0</v>
      </c>
      <c r="H66" s="30">
        <f t="shared" si="3"/>
        <v>0</v>
      </c>
      <c r="I66" s="30">
        <f t="shared" si="3"/>
        <v>9</v>
      </c>
      <c r="J66" s="21" t="s">
        <v>125</v>
      </c>
      <c r="K66" s="39"/>
    </row>
  </sheetData>
  <mergeCells count="73">
    <mergeCell ref="A58:C58"/>
    <mergeCell ref="A59:C59"/>
    <mergeCell ref="A60:C60"/>
    <mergeCell ref="D60:J60"/>
    <mergeCell ref="A61:J61"/>
    <mergeCell ref="A66:C66"/>
    <mergeCell ref="I54:I55"/>
    <mergeCell ref="J54:J55"/>
    <mergeCell ref="A56:A57"/>
    <mergeCell ref="D56:D57"/>
    <mergeCell ref="E56:E57"/>
    <mergeCell ref="F56:F57"/>
    <mergeCell ref="G56:G57"/>
    <mergeCell ref="H56:H57"/>
    <mergeCell ref="I56:I57"/>
    <mergeCell ref="J56:J57"/>
    <mergeCell ref="A54:A55"/>
    <mergeCell ref="D54:D55"/>
    <mergeCell ref="E54:E55"/>
    <mergeCell ref="F54:F55"/>
    <mergeCell ref="G54:G55"/>
    <mergeCell ref="H54:H55"/>
    <mergeCell ref="J50:J51"/>
    <mergeCell ref="A52:A53"/>
    <mergeCell ref="D52:D53"/>
    <mergeCell ref="E52:E53"/>
    <mergeCell ref="F52:F53"/>
    <mergeCell ref="G52:G53"/>
    <mergeCell ref="H52:H53"/>
    <mergeCell ref="I52:I53"/>
    <mergeCell ref="J52:J53"/>
    <mergeCell ref="A44:J44"/>
    <mergeCell ref="A48:C48"/>
    <mergeCell ref="A49:J49"/>
    <mergeCell ref="A50:A51"/>
    <mergeCell ref="D50:D51"/>
    <mergeCell ref="E50:E51"/>
    <mergeCell ref="F50:F51"/>
    <mergeCell ref="G50:G51"/>
    <mergeCell ref="H50:H51"/>
    <mergeCell ref="I50:I51"/>
    <mergeCell ref="D21:J21"/>
    <mergeCell ref="A26:C26"/>
    <mergeCell ref="J39:K39"/>
    <mergeCell ref="D40:G40"/>
    <mergeCell ref="A42:A43"/>
    <mergeCell ref="B42:C42"/>
    <mergeCell ref="D42:G42"/>
    <mergeCell ref="H42:H43"/>
    <mergeCell ref="I42:I43"/>
    <mergeCell ref="J42:J43"/>
    <mergeCell ref="K42:K43"/>
    <mergeCell ref="A22:J22"/>
    <mergeCell ref="J6:J7"/>
    <mergeCell ref="K6:K7"/>
    <mergeCell ref="A8:J8"/>
    <mergeCell ref="A16:C16"/>
    <mergeCell ref="A17:J17"/>
    <mergeCell ref="D18:D19"/>
    <mergeCell ref="E18:E19"/>
    <mergeCell ref="F18:F19"/>
    <mergeCell ref="G18:G19"/>
    <mergeCell ref="H18:H19"/>
    <mergeCell ref="I6:I7"/>
    <mergeCell ref="I18:I19"/>
    <mergeCell ref="J18:J19"/>
    <mergeCell ref="A20:C20"/>
    <mergeCell ref="A21:C21"/>
    <mergeCell ref="D4:G4"/>
    <mergeCell ref="A6:A7"/>
    <mergeCell ref="B6:C6"/>
    <mergeCell ref="D6:G6"/>
    <mergeCell ref="H6:H7"/>
  </mergeCells>
  <pageMargins left="0.7" right="0.7" top="0.75" bottom="0.75" header="0.3" footer="0.3"/>
  <pageSetup scale="82" orientation="landscape" r:id="rId1"/>
  <headerFooter>
    <oddHeader>&amp;LUniversitatea POLITEHNICA din Bucuresti
Facultatea de Inginerie Mecanica si Mecatronica&amp;CProgram studiu OPTOMETRIE&amp;R2018-2022
ANUL IV 2021-2022</oddHeader>
  </headerFooter>
  <rowBreaks count="1" manualBreakCount="1"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Florin CONSTANTIN</cp:lastModifiedBy>
  <cp:lastPrinted>2021-09-21T14:12:38Z</cp:lastPrinted>
  <dcterms:created xsi:type="dcterms:W3CDTF">2021-09-21T13:45:00Z</dcterms:created>
  <dcterms:modified xsi:type="dcterms:W3CDTF">2021-12-07T14:46:32Z</dcterms:modified>
</cp:coreProperties>
</file>